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下达项目" sheetId="1" r:id="rId1"/>
  </sheets>
  <definedNames>
    <definedName name="_xlnm._FilterDatabase" localSheetId="0" hidden="1">下达项目!$4:$28</definedName>
    <definedName name="_xlnm.Print_Area" localSheetId="0">下达项目!$A$1:$O$29</definedName>
    <definedName name="_xlnm.Print_Titles" localSheetId="0">下达项目!$A:$M,下达项目!$4:$4</definedName>
  </definedNames>
  <calcPr calcId="144525"/>
</workbook>
</file>

<file path=xl/sharedStrings.xml><?xml version="1.0" encoding="utf-8"?>
<sst xmlns="http://schemas.openxmlformats.org/spreadsheetml/2006/main" count="263" uniqueCount="169">
  <si>
    <t>附件1</t>
  </si>
  <si>
    <t>钦州市2020年第四批自治区层面统筹推进重大项目（预备）进度目标责任表</t>
  </si>
  <si>
    <t>金额单位：万元</t>
  </si>
  <si>
    <t>序号</t>
  </si>
  <si>
    <t>项目名称</t>
  </si>
  <si>
    <t>项目代码</t>
  </si>
  <si>
    <t>项目类别</t>
  </si>
  <si>
    <t>主要建设内容及规模</t>
  </si>
  <si>
    <t>建设起止年限</t>
  </si>
  <si>
    <t>资金来源</t>
  </si>
  <si>
    <t>总投资</t>
  </si>
  <si>
    <r>
      <rPr>
        <b/>
        <sz val="14"/>
        <rFont val="Times New Roman"/>
        <charset val="0"/>
      </rPr>
      <t>2020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0"/>
      </rPr>
      <t xml:space="preserve">
</t>
    </r>
    <r>
      <rPr>
        <b/>
        <sz val="14"/>
        <rFont val="宋体"/>
        <charset val="134"/>
      </rPr>
      <t>计划投资</t>
    </r>
  </si>
  <si>
    <t>前期工作
进展情况</t>
  </si>
  <si>
    <r>
      <rPr>
        <b/>
        <sz val="14"/>
        <rFont val="Times New Roman"/>
        <charset val="0"/>
      </rPr>
      <t>2020</t>
    </r>
    <r>
      <rPr>
        <b/>
        <sz val="14"/>
        <rFont val="宋体"/>
        <charset val="134"/>
      </rPr>
      <t>年工程</t>
    </r>
    <r>
      <rPr>
        <b/>
        <sz val="14"/>
        <rFont val="Times New Roman"/>
        <charset val="0"/>
      </rPr>
      <t xml:space="preserve">
</t>
    </r>
    <r>
      <rPr>
        <b/>
        <sz val="14"/>
        <rFont val="宋体"/>
        <charset val="134"/>
      </rPr>
      <t>形象进度目标</t>
    </r>
  </si>
  <si>
    <t>开工
月份</t>
  </si>
  <si>
    <t>项目业主</t>
  </si>
  <si>
    <t>责任单位</t>
  </si>
  <si>
    <t>备注</t>
  </si>
  <si>
    <t>合计</t>
  </si>
  <si>
    <t>一、产业项目</t>
  </si>
  <si>
    <t>浦北石井风电场工程项目</t>
  </si>
  <si>
    <t>2020-450000-44-02-012112</t>
  </si>
  <si>
    <t>能源</t>
  </si>
  <si>
    <r>
      <rPr>
        <sz val="14"/>
        <rFont val="仿宋_GB2312"/>
        <charset val="134"/>
      </rPr>
      <t>总装机容量</t>
    </r>
    <r>
      <rPr>
        <sz val="14"/>
        <rFont val="Times New Roman"/>
        <charset val="0"/>
      </rPr>
      <t>100MW</t>
    </r>
    <r>
      <rPr>
        <sz val="14"/>
        <rFont val="仿宋_GB2312"/>
        <charset val="134"/>
      </rPr>
      <t>。</t>
    </r>
  </si>
  <si>
    <t>2021-2023</t>
  </si>
  <si>
    <t>银行贷款
业主自筹</t>
  </si>
  <si>
    <t>取得核准批复、用地预审和选址意见书。</t>
  </si>
  <si>
    <t>取得环评、社稳、节能、水保、占用林地等批复。</t>
  </si>
  <si>
    <t>/</t>
  </si>
  <si>
    <t>华能国际电力股份有限公司广西分公司</t>
  </si>
  <si>
    <t>浦北县人民政府</t>
  </si>
  <si>
    <t>浦北龙门风电场三期工程</t>
  </si>
  <si>
    <t>2020-450000-44-02-016558</t>
  </si>
  <si>
    <r>
      <rPr>
        <sz val="14"/>
        <rFont val="仿宋_GB2312"/>
        <charset val="134"/>
      </rPr>
      <t>银行贷款</t>
    </r>
    <r>
      <rPr>
        <sz val="14"/>
        <rFont val="Times New Roman"/>
        <charset val="0"/>
      </rPr>
      <t xml:space="preserve">
</t>
    </r>
    <r>
      <rPr>
        <sz val="14"/>
        <rFont val="仿宋_GB2312"/>
        <charset val="134"/>
      </rPr>
      <t>业主自筹</t>
    </r>
  </si>
  <si>
    <t>取得核准批复、用地预审和选址意见书、社稳批复。</t>
  </si>
  <si>
    <t>取得环评、节能、水保、占用林地等批复。</t>
  </si>
  <si>
    <t>国投广西风电有限公司</t>
  </si>
  <si>
    <t>恒高电商物流产业项目</t>
  </si>
  <si>
    <t>2019-450722-59-03-044688</t>
  </si>
  <si>
    <t>商贸流通</t>
  </si>
  <si>
    <r>
      <rPr>
        <sz val="14"/>
        <rFont val="仿宋_GB2312"/>
        <charset val="134"/>
      </rPr>
      <t>总建筑面积</t>
    </r>
    <r>
      <rPr>
        <sz val="14"/>
        <rFont val="Times New Roman"/>
        <charset val="0"/>
      </rPr>
      <t>7.57</t>
    </r>
    <r>
      <rPr>
        <sz val="14"/>
        <rFont val="仿宋_GB2312"/>
        <charset val="134"/>
      </rPr>
      <t>万平方米，主要建设网购展示中心、快递分拣中心、仓储配送中心及相关配套设施。</t>
    </r>
  </si>
  <si>
    <t>业主自筹</t>
  </si>
  <si>
    <t>完成备案、用地预审和选址意见书、环评等批复。</t>
  </si>
  <si>
    <t>取得节能、用地等批复。</t>
  </si>
  <si>
    <t>广西恒高投资发展有限公司</t>
  </si>
  <si>
    <t>新型环保塑料制品生产及出口基地项目</t>
  </si>
  <si>
    <t>2020-450722-29-03-040119</t>
  </si>
  <si>
    <t>战略新兴产业</t>
  </si>
  <si>
    <r>
      <rPr>
        <sz val="14"/>
        <rFont val="仿宋_GB2312"/>
        <charset val="134"/>
      </rPr>
      <t>总建筑面积</t>
    </r>
    <r>
      <rPr>
        <sz val="14"/>
        <rFont val="Times New Roman"/>
        <charset val="0"/>
      </rPr>
      <t>7.73</t>
    </r>
    <r>
      <rPr>
        <sz val="14"/>
        <rFont val="仿宋_GB2312"/>
        <charset val="134"/>
      </rPr>
      <t>万平方米，主要建设生产车间、原材料仓库、成品仓库、生产配套用房、办公室、生活配套用房及相关配套设施。</t>
    </r>
  </si>
  <si>
    <t>完成备案、选址意见、用地预审。</t>
  </si>
  <si>
    <t>取得环评等批复。</t>
  </si>
  <si>
    <t>广西融和塑业有限公司</t>
  </si>
  <si>
    <t>钦南区冷链仓储物流园</t>
  </si>
  <si>
    <t>2020-450702-59-01-040431</t>
  </si>
  <si>
    <r>
      <rPr>
        <sz val="14"/>
        <rFont val="仿宋_GB2312"/>
        <charset val="134"/>
      </rPr>
      <t>总建筑面积</t>
    </r>
    <r>
      <rPr>
        <sz val="14"/>
        <rFont val="Times New Roman"/>
        <charset val="0"/>
      </rPr>
      <t>36.5</t>
    </r>
    <r>
      <rPr>
        <sz val="14"/>
        <rFont val="仿宋_GB2312"/>
        <charset val="134"/>
      </rPr>
      <t>万平方米，主要建设冷链系统、物流系统、综合楼及相关配套设施。</t>
    </r>
  </si>
  <si>
    <t>已取得立项、选址意见。</t>
  </si>
  <si>
    <t>取得用地预审、环评、用地等批复。</t>
  </si>
  <si>
    <t>钦州市钦南区金窝建设投资有限公司</t>
  </si>
  <si>
    <t>钦南区人民政府</t>
  </si>
  <si>
    <t>钦南区临港物流集中区二期</t>
  </si>
  <si>
    <t>2020-450702-59-01-040430</t>
  </si>
  <si>
    <r>
      <rPr>
        <sz val="14"/>
        <rFont val="仿宋_GB2312"/>
        <charset val="134"/>
      </rPr>
      <t>总建筑面积为</t>
    </r>
    <r>
      <rPr>
        <sz val="14"/>
        <rFont val="Times New Roman"/>
        <charset val="0"/>
      </rPr>
      <t>33.3</t>
    </r>
    <r>
      <rPr>
        <sz val="14"/>
        <rFont val="仿宋_GB2312"/>
        <charset val="134"/>
      </rPr>
      <t>万平方米，主要建设标准厂房、物流仓库、展示交易厅及相关配套设施。</t>
    </r>
  </si>
  <si>
    <t>广西钦州市园丰家禽核心育种场项目</t>
  </si>
  <si>
    <t>2020-450702-03-03-000699</t>
  </si>
  <si>
    <t>畜牧业</t>
  </si>
  <si>
    <r>
      <rPr>
        <sz val="14"/>
        <rFont val="仿宋_GB2312"/>
        <charset val="134"/>
      </rPr>
      <t>总建设面积</t>
    </r>
    <r>
      <rPr>
        <sz val="14"/>
        <rFont val="Times New Roman"/>
        <charset val="0"/>
      </rPr>
      <t>3</t>
    </r>
    <r>
      <rPr>
        <sz val="14"/>
        <rFont val="仿宋_GB2312"/>
        <charset val="134"/>
      </rPr>
      <t>万平方米，主要建设育种、扩繁和祖代生产区、品种资源保护区和性能测定区。年产鸡苗</t>
    </r>
    <r>
      <rPr>
        <sz val="14"/>
        <rFont val="Times New Roman"/>
        <charset val="0"/>
      </rPr>
      <t>2000</t>
    </r>
    <r>
      <rPr>
        <sz val="14"/>
        <rFont val="仿宋_GB2312"/>
        <charset val="134"/>
      </rPr>
      <t>万羽，年可供祖代鸡、父母代鸡</t>
    </r>
    <r>
      <rPr>
        <sz val="14"/>
        <rFont val="Times New Roman"/>
        <charset val="0"/>
      </rPr>
      <t>300</t>
    </r>
    <r>
      <rPr>
        <sz val="14"/>
        <rFont val="仿宋_GB2312"/>
        <charset val="134"/>
      </rPr>
      <t>万套。</t>
    </r>
  </si>
  <si>
    <t>2021-2022</t>
  </si>
  <si>
    <t>已备案，取得选址意见。</t>
  </si>
  <si>
    <t>取得用地预审、环评、占用林地批复。</t>
  </si>
  <si>
    <t>广西园丰牧业集团股份有限公司</t>
  </si>
  <si>
    <r>
      <rPr>
        <sz val="14"/>
        <rFont val="仿宋_GB2312"/>
        <charset val="134"/>
      </rPr>
      <t>广西钦州</t>
    </r>
    <r>
      <rPr>
        <sz val="14"/>
        <rFont val="Times New Roman"/>
        <charset val="0"/>
      </rPr>
      <t>300MW</t>
    </r>
    <r>
      <rPr>
        <sz val="14"/>
        <rFont val="仿宋_GB2312"/>
        <charset val="134"/>
      </rPr>
      <t>光伏平价上网示范项目</t>
    </r>
  </si>
  <si>
    <t>2017-450000-44-03-050041</t>
  </si>
  <si>
    <t>新能源</t>
  </si>
  <si>
    <r>
      <rPr>
        <sz val="14"/>
        <rFont val="仿宋_GB2312"/>
        <charset val="134"/>
      </rPr>
      <t>总装机量为</t>
    </r>
    <r>
      <rPr>
        <sz val="14"/>
        <rFont val="Times New Roman"/>
        <charset val="0"/>
      </rPr>
      <t>300MWp</t>
    </r>
    <r>
      <rPr>
        <sz val="14"/>
        <rFont val="仿宋_GB2312"/>
        <charset val="134"/>
      </rPr>
      <t>。</t>
    </r>
  </si>
  <si>
    <t>已备案，取得选址意见、环评、并网发电批复。</t>
  </si>
  <si>
    <t>取得用地预审批复。</t>
  </si>
  <si>
    <t>钦州鑫奥光伏电力有限公司</t>
  </si>
  <si>
    <t>钦州国际木材交易市场项目</t>
  </si>
  <si>
    <t>2020-450702-20-03-043948</t>
  </si>
  <si>
    <t>造纸与木材加工业</t>
  </si>
  <si>
    <r>
      <rPr>
        <sz val="14"/>
        <color indexed="8"/>
        <rFont val="仿宋_GB2312"/>
        <charset val="134"/>
      </rPr>
      <t>总建筑面积</t>
    </r>
    <r>
      <rPr>
        <sz val="14"/>
        <color theme="1"/>
        <rFont val="Times New Roman"/>
        <charset val="0"/>
      </rPr>
      <t>35.3</t>
    </r>
    <r>
      <rPr>
        <sz val="14"/>
        <color indexed="8"/>
        <rFont val="仿宋_GB2312"/>
        <charset val="134"/>
      </rPr>
      <t>万平方米，主要建设</t>
    </r>
    <r>
      <rPr>
        <sz val="14"/>
        <color theme="1"/>
        <rFont val="Times New Roman"/>
        <charset val="0"/>
      </rPr>
      <t>1</t>
    </r>
    <r>
      <rPr>
        <sz val="14"/>
        <color indexed="8"/>
        <rFont val="仿宋_GB2312"/>
        <charset val="134"/>
      </rPr>
      <t>个木材交易市场及相关配套设施。</t>
    </r>
  </si>
  <si>
    <t>2021-2024</t>
  </si>
  <si>
    <t>已完成备案、选址意见。</t>
  </si>
  <si>
    <t>取得用地预审、环评等批复。</t>
  </si>
  <si>
    <t>广西林业集团桂谷实业有限公司</t>
  </si>
  <si>
    <t>钦州国际进口木材物流区项目</t>
  </si>
  <si>
    <t>2020-450702-59-03-043968</t>
  </si>
  <si>
    <r>
      <rPr>
        <sz val="14"/>
        <color indexed="8"/>
        <rFont val="仿宋_GB2312"/>
        <charset val="134"/>
      </rPr>
      <t>总建筑面积</t>
    </r>
    <r>
      <rPr>
        <sz val="14"/>
        <color theme="1"/>
        <rFont val="Times New Roman"/>
        <charset val="0"/>
      </rPr>
      <t>35.6</t>
    </r>
    <r>
      <rPr>
        <sz val="14"/>
        <color indexed="8"/>
        <rFont val="仿宋_GB2312"/>
        <charset val="134"/>
      </rPr>
      <t>万平方米，主要建设</t>
    </r>
    <r>
      <rPr>
        <sz val="14"/>
        <color theme="1"/>
        <rFont val="Times New Roman"/>
        <charset val="0"/>
      </rPr>
      <t>1</t>
    </r>
    <r>
      <rPr>
        <sz val="14"/>
        <color indexed="8"/>
        <rFont val="仿宋_GB2312"/>
        <charset val="134"/>
      </rPr>
      <t>个进口木材物流区及相关配套设施。</t>
    </r>
  </si>
  <si>
    <t>广西桂海林浆纸有限公司</t>
  </si>
  <si>
    <t>钦州国际进口高端家具生产区项目</t>
  </si>
  <si>
    <t>2020-450702-21-03-043990</t>
  </si>
  <si>
    <r>
      <rPr>
        <sz val="14"/>
        <color indexed="8"/>
        <rFont val="仿宋_GB2312"/>
        <charset val="134"/>
      </rPr>
      <t>总建筑面积</t>
    </r>
    <r>
      <rPr>
        <sz val="14"/>
        <color theme="1"/>
        <rFont val="Times New Roman"/>
        <charset val="0"/>
      </rPr>
      <t>33.75</t>
    </r>
    <r>
      <rPr>
        <sz val="14"/>
        <color indexed="8"/>
        <rFont val="仿宋_GB2312"/>
        <charset val="134"/>
      </rPr>
      <t>万平方米，主要建设</t>
    </r>
    <r>
      <rPr>
        <sz val="14"/>
        <color theme="1"/>
        <rFont val="Times New Roman"/>
        <charset val="0"/>
      </rPr>
      <t>1</t>
    </r>
    <r>
      <rPr>
        <sz val="14"/>
        <color indexed="8"/>
        <rFont val="仿宋_GB2312"/>
        <charset val="134"/>
      </rPr>
      <t>个高端家具生产区及相关配套设施。</t>
    </r>
  </si>
  <si>
    <t>广西林业集团林融资产管理有限责任公司</t>
  </si>
  <si>
    <t>钦州国际进口高端板材生产区项目</t>
  </si>
  <si>
    <t>2020-450702-59-03-043978</t>
  </si>
  <si>
    <r>
      <rPr>
        <sz val="14"/>
        <color indexed="8"/>
        <rFont val="仿宋_GB2312"/>
        <charset val="134"/>
      </rPr>
      <t>总建筑面积</t>
    </r>
    <r>
      <rPr>
        <sz val="14"/>
        <color theme="1"/>
        <rFont val="Times New Roman"/>
        <charset val="0"/>
      </rPr>
      <t>31.9</t>
    </r>
    <r>
      <rPr>
        <sz val="14"/>
        <color indexed="8"/>
        <rFont val="仿宋_GB2312"/>
        <charset val="134"/>
      </rPr>
      <t>万平方米，主要建设</t>
    </r>
    <r>
      <rPr>
        <sz val="14"/>
        <color theme="1"/>
        <rFont val="Times New Roman"/>
        <charset val="0"/>
      </rPr>
      <t>1</t>
    </r>
    <r>
      <rPr>
        <sz val="14"/>
        <color indexed="8"/>
        <rFont val="仿宋_GB2312"/>
        <charset val="134"/>
      </rPr>
      <t>个进口木材物流区及相关配套设施。</t>
    </r>
  </si>
  <si>
    <t>广西林业集团桂钦林浆纸有限公司</t>
  </si>
  <si>
    <r>
      <rPr>
        <sz val="14"/>
        <color indexed="8"/>
        <rFont val="仿宋_GB2312"/>
        <charset val="134"/>
      </rPr>
      <t>广西北部湾名贵家居智造基地</t>
    </r>
  </si>
  <si>
    <t>2020-450702-20-03-051752</t>
  </si>
  <si>
    <r>
      <rPr>
        <sz val="14"/>
        <rFont val="仿宋_GB2312"/>
        <charset val="134"/>
      </rPr>
      <t>造纸与木材加工业</t>
    </r>
  </si>
  <si>
    <r>
      <rPr>
        <sz val="14"/>
        <color indexed="8"/>
        <rFont val="仿宋_GB2312"/>
        <charset val="134"/>
      </rPr>
      <t>总建筑面积约</t>
    </r>
    <r>
      <rPr>
        <sz val="14"/>
        <color theme="1"/>
        <rFont val="Times New Roman"/>
        <charset val="0"/>
      </rPr>
      <t>35</t>
    </r>
    <r>
      <rPr>
        <sz val="14"/>
        <color indexed="8"/>
        <rFont val="仿宋_GB2312"/>
        <charset val="134"/>
      </rPr>
      <t>万平方米，主要建设车间、仓库、办公楼、宿舍楼及相关配套设施，年产实木地板</t>
    </r>
    <r>
      <rPr>
        <sz val="14"/>
        <color theme="1"/>
        <rFont val="Times New Roman"/>
        <charset val="0"/>
      </rPr>
      <t>200</t>
    </r>
    <r>
      <rPr>
        <sz val="14"/>
        <color indexed="8"/>
        <rFont val="仿宋_GB2312"/>
        <charset val="134"/>
      </rPr>
      <t>万平方米、名贵实木家具</t>
    </r>
    <r>
      <rPr>
        <sz val="14"/>
        <color theme="1"/>
        <rFont val="Times New Roman"/>
        <charset val="0"/>
      </rPr>
      <t>15</t>
    </r>
    <r>
      <rPr>
        <sz val="14"/>
        <color indexed="8"/>
        <rFont val="仿宋_GB2312"/>
        <charset val="134"/>
      </rPr>
      <t>万套、木结构建筑</t>
    </r>
    <r>
      <rPr>
        <sz val="14"/>
        <color theme="1"/>
        <rFont val="Times New Roman"/>
        <charset val="0"/>
      </rPr>
      <t>10</t>
    </r>
    <r>
      <rPr>
        <sz val="14"/>
        <color indexed="8"/>
        <rFont val="仿宋_GB2312"/>
        <charset val="134"/>
      </rPr>
      <t>万平方米、户外木材</t>
    </r>
    <r>
      <rPr>
        <sz val="14"/>
        <color theme="1"/>
        <rFont val="Times New Roman"/>
        <charset val="0"/>
      </rPr>
      <t>15</t>
    </r>
    <r>
      <rPr>
        <sz val="14"/>
        <color indexed="8"/>
        <rFont val="仿宋_GB2312"/>
        <charset val="134"/>
      </rPr>
      <t>万立方米。</t>
    </r>
  </si>
  <si>
    <r>
      <rPr>
        <sz val="14"/>
        <rFont val="仿宋_GB2312"/>
        <charset val="134"/>
      </rPr>
      <t>业主自筹</t>
    </r>
  </si>
  <si>
    <r>
      <rPr>
        <sz val="14"/>
        <rFont val="仿宋_GB2312"/>
        <charset val="134"/>
      </rPr>
      <t>已完成项目备案、选址意见。</t>
    </r>
  </si>
  <si>
    <r>
      <rPr>
        <sz val="14"/>
        <rFont val="仿宋_GB2312"/>
        <charset val="134"/>
      </rPr>
      <t>取得用地预审批复和环评批复。</t>
    </r>
  </si>
  <si>
    <r>
      <rPr>
        <sz val="14"/>
        <color indexed="8"/>
        <rFont val="仿宋_GB2312"/>
        <charset val="134"/>
      </rPr>
      <t>广西森工集团股份有限公司</t>
    </r>
  </si>
  <si>
    <r>
      <rPr>
        <sz val="14"/>
        <color indexed="8"/>
        <rFont val="仿宋_GB2312"/>
        <charset val="134"/>
      </rPr>
      <t>钦南区人民政府</t>
    </r>
  </si>
  <si>
    <r>
      <rPr>
        <sz val="14"/>
        <color indexed="8"/>
        <rFont val="仿宋_GB2312"/>
        <charset val="134"/>
      </rPr>
      <t>广西进口木材精深加工项目</t>
    </r>
  </si>
  <si>
    <t>2020-450702-20-03-051751</t>
  </si>
  <si>
    <r>
      <rPr>
        <sz val="14"/>
        <color indexed="8"/>
        <rFont val="仿宋_GB2312"/>
        <charset val="134"/>
      </rPr>
      <t>总建筑面积约</t>
    </r>
    <r>
      <rPr>
        <sz val="14"/>
        <color theme="1"/>
        <rFont val="Times New Roman"/>
        <charset val="0"/>
      </rPr>
      <t>35</t>
    </r>
    <r>
      <rPr>
        <sz val="14"/>
        <color indexed="8"/>
        <rFont val="仿宋_GB2312"/>
        <charset val="134"/>
      </rPr>
      <t>万平方米，主要建设车间、仓库、堆场、办公楼、宿舍楼及相关配套设施，年产锯材</t>
    </r>
    <r>
      <rPr>
        <sz val="14"/>
        <color theme="1"/>
        <rFont val="Times New Roman"/>
        <charset val="0"/>
      </rPr>
      <t>60</t>
    </r>
    <r>
      <rPr>
        <sz val="14"/>
        <color indexed="8"/>
        <rFont val="仿宋_GB2312"/>
        <charset val="134"/>
      </rPr>
      <t>万立方米、刨切薄木</t>
    </r>
    <r>
      <rPr>
        <sz val="14"/>
        <color theme="1"/>
        <rFont val="Times New Roman"/>
        <charset val="0"/>
      </rPr>
      <t>19000</t>
    </r>
    <r>
      <rPr>
        <sz val="14"/>
        <color indexed="8"/>
        <rFont val="仿宋_GB2312"/>
        <charset val="134"/>
      </rPr>
      <t>万平方米、刨花板</t>
    </r>
    <r>
      <rPr>
        <sz val="14"/>
        <color theme="1"/>
        <rFont val="Times New Roman"/>
        <charset val="0"/>
      </rPr>
      <t>50</t>
    </r>
    <r>
      <rPr>
        <sz val="14"/>
        <color indexed="8"/>
        <rFont val="仿宋_GB2312"/>
        <charset val="134"/>
      </rPr>
      <t>万立方米。</t>
    </r>
  </si>
  <si>
    <r>
      <rPr>
        <sz val="14"/>
        <color theme="1"/>
        <rFont val="仿宋_GB2312"/>
        <charset val="134"/>
      </rPr>
      <t>钦州国际进口木材加工区项目</t>
    </r>
  </si>
  <si>
    <t>2020-450702-20-03-043999</t>
  </si>
  <si>
    <r>
      <rPr>
        <sz val="14"/>
        <color indexed="8"/>
        <rFont val="仿宋_GB2312"/>
        <charset val="134"/>
      </rPr>
      <t>造纸与木材加工业</t>
    </r>
  </si>
  <si>
    <r>
      <rPr>
        <sz val="14"/>
        <color indexed="8"/>
        <rFont val="仿宋_GB2312"/>
        <charset val="134"/>
      </rPr>
      <t>总建筑面积</t>
    </r>
    <r>
      <rPr>
        <sz val="14"/>
        <color theme="1"/>
        <rFont val="Times New Roman"/>
        <charset val="0"/>
      </rPr>
      <t>14</t>
    </r>
    <r>
      <rPr>
        <sz val="14"/>
        <color indexed="8"/>
        <rFont val="仿宋_GB2312"/>
        <charset val="134"/>
      </rPr>
      <t>万平方米，主要建设</t>
    </r>
    <r>
      <rPr>
        <sz val="14"/>
        <color theme="1"/>
        <rFont val="Times New Roman"/>
        <charset val="0"/>
      </rPr>
      <t>1</t>
    </r>
    <r>
      <rPr>
        <sz val="14"/>
        <color indexed="8"/>
        <rFont val="仿宋_GB2312"/>
        <charset val="134"/>
      </rPr>
      <t>个进口木材制材区及相关配套设施。</t>
    </r>
  </si>
  <si>
    <r>
      <rPr>
        <sz val="14"/>
        <color indexed="8"/>
        <rFont val="仿宋_GB2312"/>
        <charset val="134"/>
      </rPr>
      <t>业主自筹</t>
    </r>
  </si>
  <si>
    <r>
      <rPr>
        <sz val="14"/>
        <color theme="1"/>
        <rFont val="仿宋_GB2312"/>
        <charset val="134"/>
      </rPr>
      <t>已完成备案、选址意见。</t>
    </r>
  </si>
  <si>
    <r>
      <rPr>
        <sz val="14"/>
        <color rgb="FF000000"/>
        <rFont val="仿宋_GB2312"/>
        <charset val="134"/>
      </rPr>
      <t>取得用地预审、环评等批复。</t>
    </r>
  </si>
  <si>
    <r>
      <rPr>
        <sz val="14"/>
        <color theme="1"/>
        <rFont val="仿宋_GB2312"/>
        <charset val="134"/>
      </rPr>
      <t>广西自贸区广林投资发展有限公司</t>
    </r>
  </si>
  <si>
    <t>钦北区粮食应急分拨综合物流设施项目</t>
  </si>
  <si>
    <t>2020-450703-59-01-014096</t>
  </si>
  <si>
    <r>
      <rPr>
        <sz val="14"/>
        <rFont val="仿宋_GB2312"/>
        <charset val="134"/>
      </rPr>
      <t>总建筑面积</t>
    </r>
    <r>
      <rPr>
        <sz val="14"/>
        <color theme="1"/>
        <rFont val="Times New Roman"/>
        <charset val="0"/>
      </rPr>
      <t>3.51</t>
    </r>
    <r>
      <rPr>
        <sz val="14"/>
        <color indexed="8"/>
        <rFont val="仿宋_GB2312"/>
        <charset val="134"/>
      </rPr>
      <t>万平方米，</t>
    </r>
    <r>
      <rPr>
        <sz val="14"/>
        <rFont val="仿宋_GB2312"/>
        <charset val="134"/>
      </rPr>
      <t>一期粮食仓储应急配送及粮油批发中心及相关配套设施；二期物资储存分拨中心；三期冷链物流储存及物流配送中心。</t>
    </r>
  </si>
  <si>
    <t>取得立项批复、选址意见。</t>
  </si>
  <si>
    <t>取得用地预审、环评、社稳、占用林地等批复。</t>
  </si>
  <si>
    <t>钦州市钦北区粮油收储有限责任公司</t>
  </si>
  <si>
    <t>钦北区人民政府</t>
  </si>
  <si>
    <r>
      <rPr>
        <sz val="14"/>
        <rFont val="仿宋_GB2312"/>
        <charset val="134"/>
      </rPr>
      <t>广西新天德能源有限公司5万吨</t>
    </r>
    <r>
      <rPr>
        <sz val="14"/>
        <rFont val="Times New Roman"/>
        <charset val="0"/>
      </rPr>
      <t>/</t>
    </r>
    <r>
      <rPr>
        <sz val="14"/>
        <rFont val="仿宋_GB2312"/>
        <charset val="134"/>
      </rPr>
      <t>年吡啶精制衍生品综合利用项目</t>
    </r>
  </si>
  <si>
    <t>2018-450700-26-03-039231</t>
  </si>
  <si>
    <t>生物医药</t>
  </si>
  <si>
    <r>
      <rPr>
        <sz val="14"/>
        <rFont val="仿宋_GB2312"/>
        <charset val="134"/>
      </rPr>
      <t>总建筑面积约</t>
    </r>
    <r>
      <rPr>
        <sz val="14"/>
        <rFont val="Times New Roman"/>
        <charset val="0"/>
      </rPr>
      <t>17</t>
    </r>
    <r>
      <rPr>
        <sz val="14"/>
        <rFont val="仿宋_GB2312"/>
        <charset val="134"/>
      </rPr>
      <t>万平方米，主要建设生产</t>
    </r>
    <r>
      <rPr>
        <sz val="14"/>
        <rFont val="Times New Roman"/>
        <charset val="0"/>
      </rPr>
      <t>2-</t>
    </r>
    <r>
      <rPr>
        <sz val="14"/>
        <rFont val="仿宋_GB2312"/>
        <charset val="134"/>
      </rPr>
      <t>联吡啶、哌啶、</t>
    </r>
    <r>
      <rPr>
        <sz val="14"/>
        <rFont val="Times New Roman"/>
        <charset val="0"/>
      </rPr>
      <t>2-</t>
    </r>
    <r>
      <rPr>
        <sz val="14"/>
        <rFont val="仿宋_GB2312"/>
        <charset val="134"/>
      </rPr>
      <t>甲基、乙基吡啶、</t>
    </r>
    <r>
      <rPr>
        <sz val="14"/>
        <rFont val="Times New Roman"/>
        <charset val="0"/>
      </rPr>
      <t>DMAP</t>
    </r>
    <r>
      <rPr>
        <sz val="14"/>
        <rFont val="仿宋_GB2312"/>
        <charset val="134"/>
      </rPr>
      <t>等产品生产装置六套及相关配套设施。</t>
    </r>
  </si>
  <si>
    <t>已备案，取得水土保持批复、环评批复、建筑工程规划许可证、建设用地规划许可证。</t>
  </si>
  <si>
    <t>取得安评、能评批复。</t>
  </si>
  <si>
    <t>广西新天德能源有限公司</t>
  </si>
  <si>
    <t>自贸区钦州港片区管委</t>
  </si>
  <si>
    <t>广西天宜环境科技有限公司污水处理厂项目（二期工程）</t>
  </si>
  <si>
    <t>2019-450702-77-02-020871</t>
  </si>
  <si>
    <t>生态环保</t>
  </si>
  <si>
    <t>总建筑面积为0.46万平方米，处理废水总规模为2.5万立方米/天，分两阶段实施，其中一阶段设计处理废水规模1.848万立方米/天， 二阶段设计处理废水规模0.652万立方米/天。</t>
  </si>
  <si>
    <t>业主自筹
银行贷款</t>
  </si>
  <si>
    <t>已取得核准、初步选址意见、环评、社稳批复。</t>
  </si>
  <si>
    <t>取得节能批复。</t>
  </si>
  <si>
    <t>广西天宜环境科技有限公司</t>
  </si>
  <si>
    <t>钦州高新区金石湖片区标准厂房及配套基础设施项目</t>
  </si>
  <si>
    <t>2020-450700-72-01-047727</t>
  </si>
  <si>
    <t>其他市政基础设施</t>
  </si>
  <si>
    <t>总建筑面积约33万平方米，主要建设4条园区市政道路、标准厂房及相关配套设施。</t>
  </si>
  <si>
    <t>业主自筹银行贷款</t>
  </si>
  <si>
    <t>已取得立项批复。</t>
  </si>
  <si>
    <t>完成初步选址、用地预审、环评等前期工作。</t>
  </si>
  <si>
    <t>广西钦州高新技术产业开发区投资有限公司</t>
  </si>
  <si>
    <t>钦州高新区管委</t>
  </si>
  <si>
    <t>钦州市林湖医养健康城项目</t>
  </si>
  <si>
    <t>2020-450703-47-03-041716</t>
  </si>
  <si>
    <r>
      <rPr>
        <sz val="14"/>
        <rFont val="仿宋_GB2312"/>
        <charset val="134"/>
      </rPr>
      <t>总建筑面积</t>
    </r>
    <r>
      <rPr>
        <sz val="14"/>
        <rFont val="Times New Roman"/>
        <charset val="0"/>
      </rPr>
      <t>35.77</t>
    </r>
    <r>
      <rPr>
        <sz val="14"/>
        <rFont val="仿宋_GB2312"/>
        <charset val="134"/>
      </rPr>
      <t>万平方米，主要建设养老社区、康养医院、养老公寓及相关配套设施。</t>
    </r>
  </si>
  <si>
    <t>已备案。</t>
  </si>
  <si>
    <t>取得选址意见、用地预审、环评、社稳、节能、占用林地等批复。</t>
  </si>
  <si>
    <t>钦州市汇润东方置业有限公司</t>
  </si>
  <si>
    <t>市林业局</t>
  </si>
  <si>
    <t>钦州市三娘湾景区三娘湾渔村片区（第一期）乡村振兴开发项目</t>
  </si>
  <si>
    <t>2018-450702-61-01-036902</t>
  </si>
  <si>
    <t>旅游业</t>
  </si>
  <si>
    <r>
      <rPr>
        <sz val="14"/>
        <rFont val="仿宋_GB2312"/>
        <charset val="134"/>
      </rPr>
      <t>总建筑面积</t>
    </r>
    <r>
      <rPr>
        <sz val="14"/>
        <rFont val="Times New Roman"/>
        <charset val="0"/>
      </rPr>
      <t>9.7</t>
    </r>
    <r>
      <rPr>
        <sz val="14"/>
        <rFont val="仿宋_GB2312"/>
        <charset val="134"/>
      </rPr>
      <t>万平方米，主要建设旅游景区配套酒店及相关配套设施。</t>
    </r>
  </si>
  <si>
    <t>完成选址意见、用地预审、环评等前期手续。</t>
  </si>
  <si>
    <t>广西北部湾华发实业投资有限公司</t>
  </si>
  <si>
    <t>三娘湾管委</t>
  </si>
  <si>
    <t>二、基础设施项目</t>
  </si>
  <si>
    <r>
      <rPr>
        <sz val="14"/>
        <rFont val="仿宋_GB2312"/>
        <charset val="134"/>
      </rPr>
      <t>中国</t>
    </r>
    <r>
      <rPr>
        <sz val="14"/>
        <rFont val="Times New Roman"/>
        <charset val="0"/>
      </rPr>
      <t>-</t>
    </r>
    <r>
      <rPr>
        <sz val="14"/>
        <rFont val="仿宋_GB2312"/>
        <charset val="134"/>
      </rPr>
      <t>东盟进口木材深加工产业园路网一期</t>
    </r>
  </si>
  <si>
    <t>2020-450702-48-01-042389</t>
  </si>
  <si>
    <r>
      <rPr>
        <sz val="14"/>
        <rFont val="仿宋_GB2312"/>
        <charset val="134"/>
      </rPr>
      <t>总建筑面积</t>
    </r>
    <r>
      <rPr>
        <sz val="14"/>
        <rFont val="Times New Roman"/>
        <charset val="0"/>
      </rPr>
      <t>35.6</t>
    </r>
    <r>
      <rPr>
        <sz val="14"/>
        <rFont val="仿宋_GB2312"/>
        <charset val="134"/>
      </rPr>
      <t>万平方米，主要建设进口木材物流区及相关配套设施。</t>
    </r>
  </si>
  <si>
    <t>已取得立项批复、初步选址意见。</t>
  </si>
  <si>
    <t>取得用地预审、环评、节能等批复。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</si>
</sst>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&quot;项&quot;"/>
    <numFmt numFmtId="178" formatCode="0_ "/>
    <numFmt numFmtId="179" formatCode="000000"/>
  </numFmts>
  <fonts count="42">
    <font>
      <sz val="12"/>
      <name val="宋体"/>
      <charset val="134"/>
    </font>
    <font>
      <sz val="10"/>
      <name val="Times New Roman"/>
      <charset val="0"/>
    </font>
    <font>
      <b/>
      <sz val="16"/>
      <name val="Times New Roman"/>
      <charset val="0"/>
    </font>
    <font>
      <b/>
      <sz val="10"/>
      <name val="Times New Roman"/>
      <charset val="0"/>
    </font>
    <font>
      <sz val="16"/>
      <name val="黑体"/>
      <charset val="134"/>
    </font>
    <font>
      <sz val="16"/>
      <name val="Times New Roman"/>
      <charset val="0"/>
    </font>
    <font>
      <sz val="26"/>
      <name val="方正小标宋简体"/>
      <charset val="0"/>
    </font>
    <font>
      <sz val="10"/>
      <name val="黑体"/>
      <charset val="134"/>
    </font>
    <font>
      <b/>
      <sz val="14"/>
      <name val="宋体"/>
      <charset val="134"/>
    </font>
    <font>
      <b/>
      <sz val="14"/>
      <name val="Times New Roman"/>
      <charset val="0"/>
    </font>
    <font>
      <b/>
      <sz val="14"/>
      <name val="仿宋_GB2312"/>
      <charset val="134"/>
    </font>
    <font>
      <sz val="14"/>
      <name val="Times New Roman"/>
      <charset val="0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0"/>
    </font>
    <font>
      <sz val="14"/>
      <color indexed="8"/>
      <name val="仿宋_GB2312"/>
      <charset val="134"/>
    </font>
    <font>
      <sz val="14"/>
      <color indexed="8"/>
      <name val="Times New Roman"/>
      <charset val="0"/>
    </font>
    <font>
      <sz val="14"/>
      <name val="宋体"/>
      <charset val="134"/>
    </font>
    <font>
      <sz val="12"/>
      <name val="仿宋_GB2312"/>
      <charset val="134"/>
    </font>
    <font>
      <sz val="14"/>
      <color rgb="FF000000"/>
      <name val="仿宋_GB2312"/>
      <charset val="134"/>
    </font>
    <font>
      <sz val="14"/>
      <color rgb="FF000000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25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7" fillId="11" borderId="15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8" borderId="12" applyNumberFormat="0" applyFont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1" fillId="0" borderId="0"/>
  </cellStyleXfs>
  <cellXfs count="93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178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78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9" fontId="8" fillId="0" borderId="2" xfId="1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7" fontId="9" fillId="0" borderId="2" xfId="1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177" fontId="12" fillId="0" borderId="2" xfId="11" applyNumberFormat="1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7" fontId="11" fillId="0" borderId="2" xfId="11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177" fontId="15" fillId="0" borderId="2" xfId="11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78" fontId="14" fillId="0" borderId="2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177" fontId="16" fillId="0" borderId="2" xfId="11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177" fontId="11" fillId="0" borderId="6" xfId="11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176" fontId="11" fillId="0" borderId="6" xfId="0" applyNumberFormat="1" applyFont="1" applyFill="1" applyBorder="1" applyAlignment="1">
      <alignment horizontal="center" vertical="center" wrapText="1"/>
    </xf>
    <xf numFmtId="176" fontId="12" fillId="0" borderId="6" xfId="0" applyNumberFormat="1" applyFont="1" applyFill="1" applyBorder="1" applyAlignment="1">
      <alignment horizontal="center" vertical="center" wrapText="1"/>
    </xf>
    <xf numFmtId="178" fontId="11" fillId="0" borderId="6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7" fontId="9" fillId="0" borderId="6" xfId="11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179" fontId="1" fillId="0" borderId="0" xfId="0" applyNumberFormat="1" applyFont="1" applyFill="1" applyBorder="1" applyAlignment="1">
      <alignment horizontal="center" vertical="center"/>
    </xf>
    <xf numFmtId="177" fontId="12" fillId="0" borderId="2" xfId="11" applyNumberFormat="1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left" vertical="center" wrapText="1"/>
    </xf>
    <xf numFmtId="49" fontId="19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78" fontId="11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left" vertical="center" wrapText="1"/>
    </xf>
    <xf numFmtId="49" fontId="12" fillId="0" borderId="6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179" fontId="1" fillId="0" borderId="0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9"/>
  <sheetViews>
    <sheetView tabSelected="1" view="pageBreakPreview" zoomScale="55" zoomScaleNormal="100" zoomScaleSheetLayoutView="55" topLeftCell="A13" workbookViewId="0">
      <pane xSplit="2" topLeftCell="C1" activePane="topRight" state="frozen"/>
      <selection/>
      <selection pane="topRight" activeCell="H19" sqref="H19"/>
    </sheetView>
  </sheetViews>
  <sheetFormatPr defaultColWidth="9" defaultRowHeight="12.75"/>
  <cols>
    <col min="1" max="1" width="4.375" style="5" customWidth="1"/>
    <col min="2" max="2" width="17.4916666666667" style="5" customWidth="1"/>
    <col min="3" max="3" width="16.3166666666667" style="5" customWidth="1"/>
    <col min="4" max="4" width="12.05" style="5" customWidth="1"/>
    <col min="5" max="5" width="31.1333333333333" style="6" customWidth="1"/>
    <col min="6" max="6" width="8.525" style="5" customWidth="1"/>
    <col min="7" max="7" width="11.3166666666667" style="5" customWidth="1"/>
    <col min="8" max="8" width="10" style="7" customWidth="1"/>
    <col min="9" max="9" width="11.025" style="7" customWidth="1"/>
    <col min="10" max="10" width="19.9916666666667" style="6" customWidth="1"/>
    <col min="11" max="11" width="20.1416666666667" style="6" customWidth="1"/>
    <col min="12" max="12" width="6.5" style="6" customWidth="1"/>
    <col min="13" max="13" width="14.9916666666667" style="5" customWidth="1"/>
    <col min="14" max="14" width="17.7166666666667" style="5" customWidth="1"/>
    <col min="15" max="15" width="6.80833333333333" style="8" customWidth="1"/>
    <col min="16" max="16" width="21.6083333333333" style="5" customWidth="1"/>
    <col min="17" max="16384" width="9" style="8"/>
  </cols>
  <sheetData>
    <row r="1" s="1" customFormat="1" ht="20.25" spans="1:16">
      <c r="A1" s="9" t="s">
        <v>0</v>
      </c>
      <c r="B1" s="10"/>
      <c r="C1" s="10"/>
      <c r="D1" s="10"/>
      <c r="E1" s="4"/>
      <c r="F1" s="11"/>
      <c r="G1" s="11"/>
      <c r="H1" s="12"/>
      <c r="I1" s="12"/>
      <c r="J1" s="4"/>
      <c r="K1" s="4"/>
      <c r="L1" s="4"/>
      <c r="M1" s="11"/>
      <c r="N1" s="11"/>
      <c r="P1" s="11"/>
    </row>
    <row r="2" s="2" customFormat="1" ht="33" customHeight="1" spans="1:16">
      <c r="A2" s="13" t="s">
        <v>1</v>
      </c>
      <c r="B2" s="13"/>
      <c r="C2" s="13"/>
      <c r="D2" s="13"/>
      <c r="E2" s="14"/>
      <c r="F2" s="13"/>
      <c r="G2" s="13"/>
      <c r="H2" s="15"/>
      <c r="I2" s="15"/>
      <c r="J2" s="14"/>
      <c r="K2" s="14"/>
      <c r="L2" s="14"/>
      <c r="M2" s="13"/>
      <c r="N2" s="13"/>
      <c r="O2" s="13"/>
      <c r="P2" s="67"/>
    </row>
    <row r="3" s="1" customFormat="1" ht="21" customHeight="1" spans="1:16">
      <c r="A3" s="16"/>
      <c r="B3" s="16"/>
      <c r="C3" s="16"/>
      <c r="D3" s="16"/>
      <c r="E3" s="16"/>
      <c r="F3" s="16"/>
      <c r="G3" s="17"/>
      <c r="H3" s="12"/>
      <c r="I3" s="12"/>
      <c r="J3" s="4"/>
      <c r="K3" s="4"/>
      <c r="L3" s="4"/>
      <c r="M3" s="68" t="s">
        <v>2</v>
      </c>
      <c r="N3" s="68"/>
      <c r="O3" s="68"/>
      <c r="P3" s="11"/>
    </row>
    <row r="4" s="3" customFormat="1" ht="50" customHeight="1" spans="1:15">
      <c r="A4" s="18" t="s">
        <v>3</v>
      </c>
      <c r="B4" s="18" t="s">
        <v>4</v>
      </c>
      <c r="C4" s="18" t="s">
        <v>5</v>
      </c>
      <c r="D4" s="18" t="s">
        <v>6</v>
      </c>
      <c r="E4" s="19" t="s">
        <v>7</v>
      </c>
      <c r="F4" s="18" t="s">
        <v>8</v>
      </c>
      <c r="G4" s="18" t="s">
        <v>9</v>
      </c>
      <c r="H4" s="20" t="s">
        <v>10</v>
      </c>
      <c r="I4" s="26" t="s">
        <v>11</v>
      </c>
      <c r="J4" s="18" t="s">
        <v>12</v>
      </c>
      <c r="K4" s="21" t="s">
        <v>13</v>
      </c>
      <c r="L4" s="18" t="s">
        <v>14</v>
      </c>
      <c r="M4" s="18" t="s">
        <v>15</v>
      </c>
      <c r="N4" s="18" t="s">
        <v>16</v>
      </c>
      <c r="O4" s="69" t="s">
        <v>17</v>
      </c>
    </row>
    <row r="5" s="3" customFormat="1" ht="25.5" customHeight="1" spans="1:15">
      <c r="A5" s="21"/>
      <c r="B5" s="22" t="s">
        <v>18</v>
      </c>
      <c r="C5" s="23">
        <f>SUM(C28,C6)</f>
        <v>22</v>
      </c>
      <c r="D5" s="23"/>
      <c r="E5" s="24"/>
      <c r="F5" s="21"/>
      <c r="G5" s="25"/>
      <c r="H5" s="26">
        <f>SUM(H28,H6)</f>
        <v>2011739.14</v>
      </c>
      <c r="I5" s="26">
        <v>0</v>
      </c>
      <c r="J5" s="24"/>
      <c r="K5" s="24"/>
      <c r="L5" s="24"/>
      <c r="M5" s="70"/>
      <c r="N5" s="21"/>
      <c r="O5" s="21"/>
    </row>
    <row r="6" s="4" customFormat="1" ht="22" customHeight="1" spans="1:27">
      <c r="A6" s="27" t="s">
        <v>19</v>
      </c>
      <c r="B6" s="28"/>
      <c r="C6" s="23">
        <f>COUNTA(C7:C27)</f>
        <v>21</v>
      </c>
      <c r="D6" s="23"/>
      <c r="E6" s="29"/>
      <c r="F6" s="30"/>
      <c r="G6" s="30"/>
      <c r="H6" s="31">
        <f>SUM(H7:H27)</f>
        <v>1987073.14</v>
      </c>
      <c r="I6" s="31">
        <v>0</v>
      </c>
      <c r="J6" s="29"/>
      <c r="K6" s="71"/>
      <c r="L6" s="71"/>
      <c r="M6" s="72"/>
      <c r="N6" s="72"/>
      <c r="O6" s="73"/>
      <c r="P6" s="1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="4" customFormat="1" ht="75" customHeight="1" spans="1:26">
      <c r="A7" s="32">
        <f>SUBTOTAL(3,E$6:E7)</f>
        <v>1</v>
      </c>
      <c r="B7" s="33" t="s">
        <v>20</v>
      </c>
      <c r="C7" s="32" t="s">
        <v>21</v>
      </c>
      <c r="D7" s="34" t="s">
        <v>22</v>
      </c>
      <c r="E7" s="35" t="s">
        <v>23</v>
      </c>
      <c r="F7" s="32" t="s">
        <v>24</v>
      </c>
      <c r="G7" s="34" t="s">
        <v>25</v>
      </c>
      <c r="H7" s="31">
        <v>82000</v>
      </c>
      <c r="I7" s="31">
        <v>0</v>
      </c>
      <c r="J7" s="35" t="s">
        <v>26</v>
      </c>
      <c r="K7" s="35" t="s">
        <v>27</v>
      </c>
      <c r="L7" s="34" t="s">
        <v>28</v>
      </c>
      <c r="M7" s="34" t="s">
        <v>29</v>
      </c>
      <c r="N7" s="34" t="s">
        <v>30</v>
      </c>
      <c r="O7" s="29"/>
      <c r="P7" s="74"/>
      <c r="Q7" s="1"/>
      <c r="R7" s="1"/>
      <c r="S7" s="1"/>
      <c r="T7" s="1"/>
      <c r="U7" s="1"/>
      <c r="V7" s="1"/>
      <c r="W7" s="1"/>
      <c r="X7" s="1"/>
      <c r="Y7" s="1"/>
      <c r="Z7" s="1"/>
    </row>
    <row r="8" s="4" customFormat="1" ht="68" customHeight="1" spans="1:26">
      <c r="A8" s="32">
        <f>SUBTOTAL(3,E$6:E8)</f>
        <v>2</v>
      </c>
      <c r="B8" s="33" t="s">
        <v>31</v>
      </c>
      <c r="C8" s="32" t="s">
        <v>32</v>
      </c>
      <c r="D8" s="34" t="s">
        <v>22</v>
      </c>
      <c r="E8" s="35" t="s">
        <v>23</v>
      </c>
      <c r="F8" s="32" t="s">
        <v>24</v>
      </c>
      <c r="G8" s="34" t="s">
        <v>33</v>
      </c>
      <c r="H8" s="31">
        <v>78000</v>
      </c>
      <c r="I8" s="31">
        <v>0</v>
      </c>
      <c r="J8" s="35" t="s">
        <v>34</v>
      </c>
      <c r="K8" s="35" t="s">
        <v>35</v>
      </c>
      <c r="L8" s="34" t="s">
        <v>28</v>
      </c>
      <c r="M8" s="34" t="s">
        <v>36</v>
      </c>
      <c r="N8" s="34" t="s">
        <v>30</v>
      </c>
      <c r="O8" s="29"/>
      <c r="P8" s="74"/>
      <c r="Q8" s="1"/>
      <c r="R8" s="1"/>
      <c r="S8" s="1"/>
      <c r="T8" s="1"/>
      <c r="U8" s="1"/>
      <c r="V8" s="1"/>
      <c r="W8" s="1"/>
      <c r="X8" s="1"/>
      <c r="Y8" s="1"/>
      <c r="Z8" s="1"/>
    </row>
    <row r="9" s="4" customFormat="1" ht="90" customHeight="1" spans="1:27">
      <c r="A9" s="32">
        <f>SUBTOTAL(3,E$6:E9)</f>
        <v>3</v>
      </c>
      <c r="B9" s="33" t="s">
        <v>37</v>
      </c>
      <c r="C9" s="32" t="s">
        <v>38</v>
      </c>
      <c r="D9" s="36" t="s">
        <v>39</v>
      </c>
      <c r="E9" s="35" t="s">
        <v>40</v>
      </c>
      <c r="F9" s="37" t="s">
        <v>24</v>
      </c>
      <c r="G9" s="38" t="s">
        <v>41</v>
      </c>
      <c r="H9" s="31">
        <v>12160</v>
      </c>
      <c r="I9" s="31">
        <v>0</v>
      </c>
      <c r="J9" s="35" t="s">
        <v>42</v>
      </c>
      <c r="K9" s="75" t="s">
        <v>43</v>
      </c>
      <c r="L9" s="34" t="s">
        <v>28</v>
      </c>
      <c r="M9" s="34" t="s">
        <v>44</v>
      </c>
      <c r="N9" s="34" t="s">
        <v>30</v>
      </c>
      <c r="O9" s="32"/>
      <c r="P9" s="74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="4" customFormat="1" ht="111" customHeight="1" spans="1:27">
      <c r="A10" s="32">
        <f>SUBTOTAL(3,E$6:E10)</f>
        <v>4</v>
      </c>
      <c r="B10" s="33" t="s">
        <v>45</v>
      </c>
      <c r="C10" s="32" t="s">
        <v>46</v>
      </c>
      <c r="D10" s="34" t="s">
        <v>47</v>
      </c>
      <c r="E10" s="35" t="s">
        <v>48</v>
      </c>
      <c r="F10" s="32" t="s">
        <v>24</v>
      </c>
      <c r="G10" s="34" t="s">
        <v>41</v>
      </c>
      <c r="H10" s="31">
        <v>12000</v>
      </c>
      <c r="I10" s="31">
        <v>0</v>
      </c>
      <c r="J10" s="35" t="s">
        <v>49</v>
      </c>
      <c r="K10" s="35" t="s">
        <v>50</v>
      </c>
      <c r="L10" s="34" t="s">
        <v>28</v>
      </c>
      <c r="M10" s="34" t="s">
        <v>51</v>
      </c>
      <c r="N10" s="34" t="s">
        <v>30</v>
      </c>
      <c r="O10" s="32"/>
      <c r="P10" s="74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="4" customFormat="1" ht="87" customHeight="1" spans="1:27">
      <c r="A11" s="32">
        <f>SUBTOTAL(3,E$6:E11)</f>
        <v>5</v>
      </c>
      <c r="B11" s="33" t="s">
        <v>52</v>
      </c>
      <c r="C11" s="39" t="s">
        <v>53</v>
      </c>
      <c r="D11" s="36" t="s">
        <v>39</v>
      </c>
      <c r="E11" s="35" t="s">
        <v>54</v>
      </c>
      <c r="F11" s="30" t="s">
        <v>24</v>
      </c>
      <c r="G11" s="38" t="s">
        <v>41</v>
      </c>
      <c r="H11" s="31">
        <v>92093.14</v>
      </c>
      <c r="I11" s="31">
        <v>0</v>
      </c>
      <c r="J11" s="35" t="s">
        <v>55</v>
      </c>
      <c r="K11" s="35" t="s">
        <v>56</v>
      </c>
      <c r="L11" s="34" t="s">
        <v>28</v>
      </c>
      <c r="M11" s="34" t="s">
        <v>57</v>
      </c>
      <c r="N11" s="34" t="s">
        <v>58</v>
      </c>
      <c r="O11" s="73"/>
      <c r="P11" s="74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="4" customFormat="1" ht="88" customHeight="1" spans="1:27">
      <c r="A12" s="32">
        <f>SUBTOTAL(3,E$6:E12)</f>
        <v>6</v>
      </c>
      <c r="B12" s="33" t="s">
        <v>59</v>
      </c>
      <c r="C12" s="39" t="s">
        <v>60</v>
      </c>
      <c r="D12" s="36" t="s">
        <v>39</v>
      </c>
      <c r="E12" s="35" t="s">
        <v>61</v>
      </c>
      <c r="F12" s="30" t="s">
        <v>24</v>
      </c>
      <c r="G12" s="38" t="s">
        <v>41</v>
      </c>
      <c r="H12" s="31">
        <v>61416</v>
      </c>
      <c r="I12" s="31">
        <v>0</v>
      </c>
      <c r="J12" s="35" t="s">
        <v>55</v>
      </c>
      <c r="K12" s="35" t="s">
        <v>56</v>
      </c>
      <c r="L12" s="34" t="s">
        <v>28</v>
      </c>
      <c r="M12" s="34" t="s">
        <v>57</v>
      </c>
      <c r="N12" s="34" t="s">
        <v>58</v>
      </c>
      <c r="O12" s="73"/>
      <c r="P12" s="74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="4" customFormat="1" ht="129" customHeight="1" spans="1:27">
      <c r="A13" s="32">
        <f>SUBTOTAL(3,E$6:E13)</f>
        <v>7</v>
      </c>
      <c r="B13" s="33" t="s">
        <v>62</v>
      </c>
      <c r="C13" s="32" t="s">
        <v>63</v>
      </c>
      <c r="D13" s="34" t="s">
        <v>64</v>
      </c>
      <c r="E13" s="35" t="s">
        <v>65</v>
      </c>
      <c r="F13" s="30" t="s">
        <v>66</v>
      </c>
      <c r="G13" s="38" t="s">
        <v>41</v>
      </c>
      <c r="H13" s="31">
        <v>10000</v>
      </c>
      <c r="I13" s="31">
        <v>0</v>
      </c>
      <c r="J13" s="35" t="s">
        <v>67</v>
      </c>
      <c r="K13" s="76" t="s">
        <v>68</v>
      </c>
      <c r="L13" s="34" t="s">
        <v>28</v>
      </c>
      <c r="M13" s="34" t="s">
        <v>69</v>
      </c>
      <c r="N13" s="34" t="s">
        <v>58</v>
      </c>
      <c r="O13" s="73"/>
      <c r="P13" s="74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="4" customFormat="1" ht="69" customHeight="1" spans="1:27">
      <c r="A14" s="32">
        <f>SUBTOTAL(3,E$6:E14)</f>
        <v>8</v>
      </c>
      <c r="B14" s="33" t="s">
        <v>70</v>
      </c>
      <c r="C14" s="32" t="s">
        <v>71</v>
      </c>
      <c r="D14" s="34" t="s">
        <v>72</v>
      </c>
      <c r="E14" s="35" t="s">
        <v>73</v>
      </c>
      <c r="F14" s="32" t="s">
        <v>24</v>
      </c>
      <c r="G14" s="34" t="s">
        <v>41</v>
      </c>
      <c r="H14" s="31">
        <v>130000</v>
      </c>
      <c r="I14" s="31">
        <v>0</v>
      </c>
      <c r="J14" s="35" t="s">
        <v>74</v>
      </c>
      <c r="K14" s="35" t="s">
        <v>75</v>
      </c>
      <c r="L14" s="34" t="s">
        <v>28</v>
      </c>
      <c r="M14" s="34" t="s">
        <v>76</v>
      </c>
      <c r="N14" s="34" t="s">
        <v>58</v>
      </c>
      <c r="O14" s="73"/>
      <c r="P14" s="74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="4" customFormat="1" ht="72" customHeight="1" spans="1:27">
      <c r="A15" s="32">
        <f>SUBTOTAL(3,E$6:E15)</f>
        <v>9</v>
      </c>
      <c r="B15" s="40" t="s">
        <v>77</v>
      </c>
      <c r="C15" s="41" t="s">
        <v>78</v>
      </c>
      <c r="D15" s="42" t="s">
        <v>79</v>
      </c>
      <c r="E15" s="43" t="s">
        <v>80</v>
      </c>
      <c r="F15" s="44" t="s">
        <v>81</v>
      </c>
      <c r="G15" s="45" t="s">
        <v>41</v>
      </c>
      <c r="H15" s="46">
        <v>182000</v>
      </c>
      <c r="I15" s="31">
        <v>0</v>
      </c>
      <c r="J15" s="40" t="s">
        <v>82</v>
      </c>
      <c r="K15" s="77" t="s">
        <v>83</v>
      </c>
      <c r="L15" s="34" t="s">
        <v>28</v>
      </c>
      <c r="M15" s="78" t="s">
        <v>84</v>
      </c>
      <c r="N15" s="45" t="s">
        <v>58</v>
      </c>
      <c r="O15" s="79"/>
      <c r="P15" s="74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="4" customFormat="1" ht="70" customHeight="1" spans="1:27">
      <c r="A16" s="32">
        <f>SUBTOTAL(3,E$6:E16)</f>
        <v>10</v>
      </c>
      <c r="B16" s="40" t="s">
        <v>85</v>
      </c>
      <c r="C16" s="41" t="s">
        <v>86</v>
      </c>
      <c r="D16" s="42" t="s">
        <v>39</v>
      </c>
      <c r="E16" s="43" t="s">
        <v>87</v>
      </c>
      <c r="F16" s="44" t="s">
        <v>81</v>
      </c>
      <c r="G16" s="45" t="s">
        <v>41</v>
      </c>
      <c r="H16" s="46">
        <v>207000</v>
      </c>
      <c r="I16" s="31">
        <v>0</v>
      </c>
      <c r="J16" s="40" t="s">
        <v>82</v>
      </c>
      <c r="K16" s="77" t="s">
        <v>83</v>
      </c>
      <c r="L16" s="34" t="s">
        <v>28</v>
      </c>
      <c r="M16" s="78" t="s">
        <v>88</v>
      </c>
      <c r="N16" s="45" t="s">
        <v>58</v>
      </c>
      <c r="O16" s="79"/>
      <c r="P16" s="74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="4" customFormat="1" ht="72" customHeight="1" spans="1:27">
      <c r="A17" s="32">
        <f>SUBTOTAL(3,E$6:E17)</f>
        <v>11</v>
      </c>
      <c r="B17" s="40" t="s">
        <v>89</v>
      </c>
      <c r="C17" s="41" t="s">
        <v>90</v>
      </c>
      <c r="D17" s="42" t="s">
        <v>79</v>
      </c>
      <c r="E17" s="43" t="s">
        <v>91</v>
      </c>
      <c r="F17" s="44" t="s">
        <v>24</v>
      </c>
      <c r="G17" s="45" t="s">
        <v>41</v>
      </c>
      <c r="H17" s="46">
        <v>200000</v>
      </c>
      <c r="I17" s="31">
        <v>0</v>
      </c>
      <c r="J17" s="40" t="s">
        <v>82</v>
      </c>
      <c r="K17" s="77" t="s">
        <v>83</v>
      </c>
      <c r="L17" s="34" t="s">
        <v>28</v>
      </c>
      <c r="M17" s="78" t="s">
        <v>92</v>
      </c>
      <c r="N17" s="45" t="s">
        <v>58</v>
      </c>
      <c r="O17" s="79"/>
      <c r="P17" s="74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="4" customFormat="1" ht="83" customHeight="1" spans="1:27">
      <c r="A18" s="32">
        <f>SUBTOTAL(3,E$6:E18)</f>
        <v>12</v>
      </c>
      <c r="B18" s="40" t="s">
        <v>93</v>
      </c>
      <c r="C18" s="41" t="s">
        <v>94</v>
      </c>
      <c r="D18" s="42" t="s">
        <v>79</v>
      </c>
      <c r="E18" s="43" t="s">
        <v>95</v>
      </c>
      <c r="F18" s="44" t="s">
        <v>24</v>
      </c>
      <c r="G18" s="45" t="s">
        <v>41</v>
      </c>
      <c r="H18" s="46">
        <v>190000</v>
      </c>
      <c r="I18" s="31">
        <v>0</v>
      </c>
      <c r="J18" s="40" t="s">
        <v>82</v>
      </c>
      <c r="K18" s="77" t="s">
        <v>83</v>
      </c>
      <c r="L18" s="34" t="s">
        <v>28</v>
      </c>
      <c r="M18" s="78" t="s">
        <v>96</v>
      </c>
      <c r="N18" s="45" t="s">
        <v>58</v>
      </c>
      <c r="O18" s="79"/>
      <c r="P18" s="74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="4" customFormat="1" ht="145" customHeight="1" spans="1:256">
      <c r="A19" s="47">
        <v>13</v>
      </c>
      <c r="B19" s="48" t="s">
        <v>97</v>
      </c>
      <c r="C19" s="32" t="s">
        <v>98</v>
      </c>
      <c r="D19" s="32" t="s">
        <v>99</v>
      </c>
      <c r="E19" s="49" t="s">
        <v>100</v>
      </c>
      <c r="F19" s="32" t="s">
        <v>24</v>
      </c>
      <c r="G19" s="32" t="s">
        <v>101</v>
      </c>
      <c r="H19" s="32">
        <v>159500</v>
      </c>
      <c r="I19" s="31">
        <v>0</v>
      </c>
      <c r="J19" s="32" t="s">
        <v>102</v>
      </c>
      <c r="K19" s="32" t="s">
        <v>103</v>
      </c>
      <c r="L19" s="32" t="s">
        <v>28</v>
      </c>
      <c r="M19" s="48" t="s">
        <v>104</v>
      </c>
      <c r="N19" s="48" t="s">
        <v>105</v>
      </c>
      <c r="O19" s="32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</row>
    <row r="20" s="4" customFormat="1" ht="136" customHeight="1" spans="1:256">
      <c r="A20" s="47">
        <v>14</v>
      </c>
      <c r="B20" s="48" t="s">
        <v>106</v>
      </c>
      <c r="C20" s="32" t="s">
        <v>107</v>
      </c>
      <c r="D20" s="32" t="s">
        <v>99</v>
      </c>
      <c r="E20" s="50" t="s">
        <v>108</v>
      </c>
      <c r="F20" s="32" t="s">
        <v>24</v>
      </c>
      <c r="G20" s="32" t="s">
        <v>101</v>
      </c>
      <c r="H20" s="32">
        <v>110000</v>
      </c>
      <c r="I20" s="81">
        <v>0</v>
      </c>
      <c r="J20" s="32" t="s">
        <v>102</v>
      </c>
      <c r="K20" s="32" t="s">
        <v>103</v>
      </c>
      <c r="L20" s="47" t="s">
        <v>28</v>
      </c>
      <c r="M20" s="48" t="s">
        <v>104</v>
      </c>
      <c r="N20" s="82" t="s">
        <v>105</v>
      </c>
      <c r="O20" s="32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</row>
    <row r="21" s="4" customFormat="1" ht="79" customHeight="1" spans="1:27">
      <c r="A21" s="32">
        <f>SUBTOTAL(3,E$6:E21)</f>
        <v>15</v>
      </c>
      <c r="B21" s="51" t="s">
        <v>109</v>
      </c>
      <c r="C21" s="41" t="s">
        <v>110</v>
      </c>
      <c r="D21" s="52" t="s">
        <v>111</v>
      </c>
      <c r="E21" s="49" t="s">
        <v>112</v>
      </c>
      <c r="F21" s="44" t="s">
        <v>24</v>
      </c>
      <c r="G21" s="48" t="s">
        <v>113</v>
      </c>
      <c r="H21" s="46">
        <v>46000</v>
      </c>
      <c r="I21" s="31">
        <v>0</v>
      </c>
      <c r="J21" s="51" t="s">
        <v>114</v>
      </c>
      <c r="K21" s="83" t="s">
        <v>115</v>
      </c>
      <c r="L21" s="32" t="s">
        <v>28</v>
      </c>
      <c r="M21" s="41" t="s">
        <v>116</v>
      </c>
      <c r="N21" s="48" t="s">
        <v>105</v>
      </c>
      <c r="O21" s="79"/>
      <c r="P21" s="74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="4" customFormat="1" ht="128" customHeight="1" spans="1:27">
      <c r="A22" s="53">
        <f>SUBTOTAL(3,E$6:E22)</f>
        <v>16</v>
      </c>
      <c r="B22" s="54" t="s">
        <v>117</v>
      </c>
      <c r="C22" s="55" t="s">
        <v>118</v>
      </c>
      <c r="D22" s="56" t="s">
        <v>39</v>
      </c>
      <c r="E22" s="57" t="s">
        <v>119</v>
      </c>
      <c r="F22" s="58" t="s">
        <v>24</v>
      </c>
      <c r="G22" s="59" t="s">
        <v>41</v>
      </c>
      <c r="H22" s="60">
        <v>15000</v>
      </c>
      <c r="I22" s="60">
        <v>0</v>
      </c>
      <c r="J22" s="84" t="s">
        <v>120</v>
      </c>
      <c r="K22" s="57" t="s">
        <v>121</v>
      </c>
      <c r="L22" s="56" t="s">
        <v>28</v>
      </c>
      <c r="M22" s="56" t="s">
        <v>122</v>
      </c>
      <c r="N22" s="56" t="s">
        <v>123</v>
      </c>
      <c r="O22" s="85"/>
      <c r="P22" s="74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="4" customFormat="1" ht="111" customHeight="1" spans="1:27">
      <c r="A23" s="32">
        <f>SUBTOTAL(3,E$6:E23)</f>
        <v>17</v>
      </c>
      <c r="B23" s="33" t="s">
        <v>124</v>
      </c>
      <c r="C23" s="32" t="s">
        <v>125</v>
      </c>
      <c r="D23" s="34" t="s">
        <v>126</v>
      </c>
      <c r="E23" s="35" t="s">
        <v>127</v>
      </c>
      <c r="F23" s="30" t="s">
        <v>66</v>
      </c>
      <c r="G23" s="38" t="s">
        <v>33</v>
      </c>
      <c r="H23" s="31">
        <v>56715</v>
      </c>
      <c r="I23" s="31">
        <v>0</v>
      </c>
      <c r="J23" s="76" t="s">
        <v>128</v>
      </c>
      <c r="K23" s="76" t="s">
        <v>129</v>
      </c>
      <c r="L23" s="34" t="s">
        <v>28</v>
      </c>
      <c r="M23" s="86" t="s">
        <v>130</v>
      </c>
      <c r="N23" s="86" t="s">
        <v>131</v>
      </c>
      <c r="O23" s="86"/>
      <c r="P23" s="74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="4" customFormat="1" ht="143" customHeight="1" spans="1:27">
      <c r="A24" s="32">
        <f>SUBTOTAL(3,E$6:E24)</f>
        <v>18</v>
      </c>
      <c r="B24" s="33" t="s">
        <v>132</v>
      </c>
      <c r="C24" s="39" t="s">
        <v>133</v>
      </c>
      <c r="D24" s="34" t="s">
        <v>134</v>
      </c>
      <c r="E24" s="35" t="s">
        <v>135</v>
      </c>
      <c r="F24" s="32" t="s">
        <v>66</v>
      </c>
      <c r="G24" s="38" t="s">
        <v>136</v>
      </c>
      <c r="H24" s="31">
        <v>34490</v>
      </c>
      <c r="I24" s="31">
        <v>0</v>
      </c>
      <c r="J24" s="76" t="s">
        <v>137</v>
      </c>
      <c r="K24" s="35" t="s">
        <v>138</v>
      </c>
      <c r="L24" s="34" t="s">
        <v>28</v>
      </c>
      <c r="M24" s="34" t="s">
        <v>139</v>
      </c>
      <c r="N24" s="34" t="s">
        <v>131</v>
      </c>
      <c r="O24" s="18"/>
      <c r="P24" s="87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="4" customFormat="1" ht="106" customHeight="1" spans="1:27">
      <c r="A25" s="32">
        <f>SUBTOTAL(3,E$6:E25)</f>
        <v>19</v>
      </c>
      <c r="B25" s="33" t="s">
        <v>140</v>
      </c>
      <c r="C25" s="32" t="s">
        <v>141</v>
      </c>
      <c r="D25" s="34" t="s">
        <v>142</v>
      </c>
      <c r="E25" s="35" t="s">
        <v>143</v>
      </c>
      <c r="F25" s="30" t="s">
        <v>81</v>
      </c>
      <c r="G25" s="38" t="s">
        <v>144</v>
      </c>
      <c r="H25" s="31">
        <v>138264</v>
      </c>
      <c r="I25" s="31">
        <v>0</v>
      </c>
      <c r="J25" s="76" t="s">
        <v>145</v>
      </c>
      <c r="K25" s="76" t="s">
        <v>146</v>
      </c>
      <c r="L25" s="34" t="s">
        <v>28</v>
      </c>
      <c r="M25" s="86" t="s">
        <v>147</v>
      </c>
      <c r="N25" s="86" t="s">
        <v>148</v>
      </c>
      <c r="O25" s="88"/>
      <c r="P25" s="74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="4" customFormat="1" ht="111" customHeight="1" spans="1:27">
      <c r="A26" s="32">
        <f>SUBTOTAL(3,E$6:E26)</f>
        <v>20</v>
      </c>
      <c r="B26" s="33" t="s">
        <v>149</v>
      </c>
      <c r="C26" s="32" t="s">
        <v>150</v>
      </c>
      <c r="D26" s="34" t="s">
        <v>47</v>
      </c>
      <c r="E26" s="35" t="s">
        <v>151</v>
      </c>
      <c r="F26" s="30" t="s">
        <v>24</v>
      </c>
      <c r="G26" s="38" t="s">
        <v>41</v>
      </c>
      <c r="H26" s="31">
        <v>103000</v>
      </c>
      <c r="I26" s="31">
        <v>0</v>
      </c>
      <c r="J26" s="35" t="s">
        <v>152</v>
      </c>
      <c r="K26" s="76" t="s">
        <v>153</v>
      </c>
      <c r="L26" s="34" t="s">
        <v>28</v>
      </c>
      <c r="M26" s="34" t="s">
        <v>154</v>
      </c>
      <c r="N26" s="89" t="s">
        <v>155</v>
      </c>
      <c r="O26" s="73"/>
      <c r="P26" s="74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="4" customFormat="1" ht="98" customHeight="1" spans="1:27">
      <c r="A27" s="32">
        <f>SUBTOTAL(3,E$6:E27)</f>
        <v>21</v>
      </c>
      <c r="B27" s="33" t="s">
        <v>156</v>
      </c>
      <c r="C27" s="32" t="s">
        <v>157</v>
      </c>
      <c r="D27" s="61" t="s">
        <v>158</v>
      </c>
      <c r="E27" s="35" t="s">
        <v>159</v>
      </c>
      <c r="F27" s="30" t="s">
        <v>24</v>
      </c>
      <c r="G27" s="38" t="s">
        <v>144</v>
      </c>
      <c r="H27" s="31">
        <v>67435</v>
      </c>
      <c r="I27" s="31">
        <v>0</v>
      </c>
      <c r="J27" s="35" t="s">
        <v>152</v>
      </c>
      <c r="K27" s="76" t="s">
        <v>160</v>
      </c>
      <c r="L27" s="34" t="s">
        <v>28</v>
      </c>
      <c r="M27" s="34" t="s">
        <v>161</v>
      </c>
      <c r="N27" s="34" t="s">
        <v>162</v>
      </c>
      <c r="O27" s="73"/>
      <c r="P27" s="74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="4" customFormat="1" ht="39" customHeight="1" spans="1:26">
      <c r="A28" s="62" t="s">
        <v>163</v>
      </c>
      <c r="B28" s="63"/>
      <c r="C28" s="64">
        <f>COUNTA(C29:C29)</f>
        <v>1</v>
      </c>
      <c r="D28" s="64"/>
      <c r="E28" s="65"/>
      <c r="F28" s="58"/>
      <c r="G28" s="58"/>
      <c r="H28" s="60">
        <f>SUM(H29:H29)</f>
        <v>24666</v>
      </c>
      <c r="I28" s="31">
        <v>0</v>
      </c>
      <c r="J28" s="65"/>
      <c r="K28" s="90"/>
      <c r="L28" s="34"/>
      <c r="M28" s="91"/>
      <c r="N28" s="92"/>
      <c r="O28" s="85"/>
      <c r="P28" s="74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="4" customFormat="1" ht="103" customHeight="1" spans="1:26">
      <c r="A29" s="66">
        <f>SUBTOTAL(3,E$6:E29)</f>
        <v>22</v>
      </c>
      <c r="B29" s="33" t="s">
        <v>164</v>
      </c>
      <c r="C29" s="32" t="s">
        <v>165</v>
      </c>
      <c r="D29" s="34" t="s">
        <v>142</v>
      </c>
      <c r="E29" s="35" t="s">
        <v>166</v>
      </c>
      <c r="F29" s="30" t="s">
        <v>24</v>
      </c>
      <c r="G29" s="38" t="s">
        <v>41</v>
      </c>
      <c r="H29" s="31">
        <v>24666</v>
      </c>
      <c r="I29" s="31">
        <v>0</v>
      </c>
      <c r="J29" s="35" t="s">
        <v>167</v>
      </c>
      <c r="K29" s="35" t="s">
        <v>168</v>
      </c>
      <c r="L29" s="34" t="s">
        <v>28</v>
      </c>
      <c r="M29" s="34" t="s">
        <v>57</v>
      </c>
      <c r="N29" s="34" t="s">
        <v>58</v>
      </c>
      <c r="O29" s="73"/>
      <c r="P29" s="74"/>
      <c r="Q29" s="1"/>
      <c r="R29" s="1"/>
      <c r="S29" s="1"/>
      <c r="T29" s="1"/>
      <c r="U29" s="1"/>
      <c r="V29" s="1"/>
      <c r="W29" s="1"/>
      <c r="X29" s="1"/>
      <c r="Y29" s="1"/>
      <c r="Z29" s="1"/>
    </row>
  </sheetData>
  <mergeCells count="5">
    <mergeCell ref="A1:B1"/>
    <mergeCell ref="A2:O2"/>
    <mergeCell ref="M3:O3"/>
    <mergeCell ref="A6:B6"/>
    <mergeCell ref="A28:B28"/>
  </mergeCells>
  <printOptions horizontalCentered="1"/>
  <pageMargins left="0.236111111111111" right="0.236111111111111" top="0.550694444444444" bottom="0.550694444444444" header="0.314583333333333" footer="0.314583333333333"/>
  <pageSetup paperSize="9" scale="64" orientation="landscape" horizontalDpi="600" verticalDpi="600"/>
  <headerFooter alignWithMargins="0" scaleWithDoc="0">
    <oddFooter>&amp;C&amp;14第 &amp;P 页，共 &amp;N 页</oddFooter>
  </headerFooter>
  <rowBreaks count="3" manualBreakCount="3">
    <brk id="12" max="14" man="1"/>
    <brk id="19" max="14" man="1"/>
    <brk id="2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下达项目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2020-11-04T10:10:00Z</dcterms:created>
  <dcterms:modified xsi:type="dcterms:W3CDTF">2020-11-05T03:08:03Z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