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<sst xmlns="http://schemas.openxmlformats.org/spreadsheetml/2006/main" count="48" uniqueCount="48">
  <si>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</si>
  <si>
    <t>钦州市第二人民医院发热门诊过渡性用房项目概算核定表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</si>
  <si>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</si>
  <si>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工程或费用名称</t>
    </r>
  </si>
  <si>
    <r>
      <rPr>
        <sz val="12"/>
        <color theme="1"/>
        <rFont val="黑体"/>
        <charset val="134"/>
      </rPr>
      <t>概算造价（万元）</t>
    </r>
  </si>
  <si>
    <r>
      <rPr>
        <sz val="12"/>
        <color theme="1"/>
        <rFont val="黑体"/>
        <charset val="134"/>
      </rPr>
      <t>建筑工程</t>
    </r>
  </si>
  <si>
    <r>
      <rPr>
        <sz val="12"/>
        <color theme="1"/>
        <rFont val="黑体"/>
        <charset val="134"/>
      </rPr>
      <t>安装工程</t>
    </r>
  </si>
  <si>
    <r>
      <rPr>
        <sz val="12"/>
        <color theme="1"/>
        <rFont val="黑体"/>
        <charset val="134"/>
      </rPr>
      <t>设备购置</t>
    </r>
  </si>
  <si>
    <r>
      <rPr>
        <sz val="12"/>
        <color theme="1"/>
        <rFont val="黑体"/>
        <charset val="134"/>
      </rPr>
      <t>其他费用</t>
    </r>
  </si>
  <si>
    <r>
      <rPr>
        <sz val="12"/>
        <color theme="1"/>
        <rFont val="黑体"/>
        <charset val="134"/>
      </rPr>
      <t>合计</t>
    </r>
  </si>
  <si>
    <t>一</t>
  </si>
  <si>
    <t>工程建设费用</t>
  </si>
  <si>
    <t>土建工程</t>
  </si>
  <si>
    <t>建筑装饰工程</t>
  </si>
  <si>
    <t>主体钢结构工程</t>
  </si>
  <si>
    <t>安装工程</t>
  </si>
  <si>
    <t>给排水工程</t>
  </si>
  <si>
    <t>电气工程</t>
  </si>
  <si>
    <t>智能工程</t>
  </si>
  <si>
    <t>空调通风工程</t>
  </si>
  <si>
    <t>空调通风工程（疫情改造）</t>
  </si>
  <si>
    <t>医疗气体</t>
  </si>
  <si>
    <t>标志标识系统</t>
  </si>
  <si>
    <t>室外给排水工程</t>
  </si>
  <si>
    <t>二</t>
  </si>
  <si>
    <t>工程建设其他费用</t>
  </si>
  <si>
    <t>项目建设管理费</t>
  </si>
  <si>
    <t>建设工程施工图设计文件审查费</t>
  </si>
  <si>
    <t>非居住建筑施工图设计文件审查费</t>
  </si>
  <si>
    <t>消防审查</t>
  </si>
  <si>
    <t>工程实施阶段造价咨询费</t>
  </si>
  <si>
    <t>施工过程的造价控制咨询费</t>
  </si>
  <si>
    <t>竣工结算审核费</t>
  </si>
  <si>
    <t>工程监理费</t>
  </si>
  <si>
    <t>编制项目实施方案</t>
  </si>
  <si>
    <t>勘察设计费</t>
  </si>
  <si>
    <t>工程勘察费</t>
  </si>
  <si>
    <t>工程设计费</t>
  </si>
  <si>
    <t>环境影响咨询费</t>
  </si>
  <si>
    <t>场地准备及临时设施费</t>
  </si>
  <si>
    <t>工程保险费</t>
  </si>
  <si>
    <t>工程检验试验费</t>
  </si>
  <si>
    <t>其他费用</t>
  </si>
  <si>
    <t>地质灾害危险性评价费</t>
  </si>
  <si>
    <t>三</t>
  </si>
  <si>
    <t>预备费</t>
  </si>
  <si>
    <t>四</t>
  </si>
  <si>
    <t>合计投资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</si>
</sst>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6" fillId="0" borderId="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8" fillId="25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9" fillId="30" borderId="7" applyNumberFormat="false" applyAlignment="false" applyProtection="false">
      <alignment vertical="center"/>
    </xf>
    <xf numFmtId="0" fontId="30" fillId="25" borderId="8" applyNumberFormat="false" applyAlignment="false" applyProtection="false">
      <alignment vertical="center"/>
    </xf>
    <xf numFmtId="0" fontId="21" fillId="10" borderId="3" applyNumberFormat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23" borderId="6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0" fontId="1" fillId="0" borderId="0" xfId="0" applyFont="true" applyFill="true"/>
    <xf numFmtId="0" fontId="1" fillId="0" borderId="0" xfId="0" applyFont="true"/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7" fontId="8" fillId="0" borderId="1" xfId="0" applyNumberFormat="true" applyFont="true" applyFill="true" applyBorder="true" applyAlignment="true">
      <alignment horizontal="center" vertical="center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9"/>
  <sheetViews>
    <sheetView tabSelected="1" workbookViewId="0">
      <selection activeCell="L13" sqref="L13"/>
    </sheetView>
  </sheetViews>
  <sheetFormatPr defaultColWidth="9" defaultRowHeight="14.25" outlineLevelCol="6"/>
  <cols>
    <col min="1" max="1" width="9.125" style="1" customWidth="true"/>
    <col min="2" max="2" width="26" style="1" customWidth="true"/>
    <col min="3" max="3" width="10.75" style="1" customWidth="true"/>
    <col min="4" max="4" width="9.625" style="1" customWidth="true"/>
    <col min="5" max="5" width="11.125" style="1" customWidth="true"/>
    <col min="6" max="6" width="10.25" style="1" customWidth="true"/>
    <col min="7" max="7" width="10.75" style="1" customWidth="true"/>
    <col min="8" max="16384" width="9" style="1"/>
  </cols>
  <sheetData>
    <row r="1" spans="1:1">
      <c r="A1" s="1" t="s">
        <v>0</v>
      </c>
    </row>
    <row r="2" ht="46.5" customHeight="true" spans="1:7">
      <c r="A2" s="3" t="s">
        <v>1</v>
      </c>
      <c r="B2" s="4"/>
      <c r="C2" s="4"/>
      <c r="D2" s="4"/>
      <c r="E2" s="4"/>
      <c r="F2" s="4"/>
      <c r="G2" s="4"/>
    </row>
    <row r="4" s="1" customFormat="true" ht="18.95" customHeight="true" spans="1:7">
      <c r="A4" s="5" t="s">
        <v>2</v>
      </c>
      <c r="B4" s="5" t="s">
        <v>3</v>
      </c>
      <c r="C4" s="5" t="s">
        <v>4</v>
      </c>
      <c r="D4" s="5"/>
      <c r="E4" s="5"/>
      <c r="F4" s="5"/>
      <c r="G4" s="5"/>
    </row>
    <row r="5" s="1" customFormat="true" ht="18.95" customHeight="true" spans="1:7">
      <c r="A5" s="5"/>
      <c r="B5" s="5"/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s="1" customFormat="true" ht="18.95" customHeight="true" spans="1:7">
      <c r="A6" s="6" t="s">
        <v>10</v>
      </c>
      <c r="B6" s="6" t="s">
        <v>11</v>
      </c>
      <c r="C6" s="7">
        <f>SUM(C7,C10,C17,C18)</f>
        <v>546.78</v>
      </c>
      <c r="D6" s="7">
        <f>SUM(D7,D10,D17,D18)</f>
        <v>316.38</v>
      </c>
      <c r="E6" s="7">
        <f>SUM(E7,E10,E17,E18)</f>
        <v>211.94</v>
      </c>
      <c r="F6" s="7">
        <f>SUM(F7,F10,F17,F18)</f>
        <v>0</v>
      </c>
      <c r="G6" s="18">
        <f>SUM(C6:F6)</f>
        <v>1075.1</v>
      </c>
    </row>
    <row r="7" ht="18.95" customHeight="true" spans="1:7">
      <c r="A7" s="8">
        <v>1</v>
      </c>
      <c r="B7" s="9" t="s">
        <v>12</v>
      </c>
      <c r="C7" s="10">
        <f>SUM(C8:C9)</f>
        <v>541.79</v>
      </c>
      <c r="D7" s="11"/>
      <c r="E7" s="11"/>
      <c r="F7" s="19"/>
      <c r="G7" s="20">
        <f t="shared" ref="G7:G18" si="0">SUM(C7:F7)</f>
        <v>541.79</v>
      </c>
    </row>
    <row r="8" ht="18.95" customHeight="true" spans="1:7">
      <c r="A8" s="12">
        <v>1.1</v>
      </c>
      <c r="B8" s="9" t="s">
        <v>13</v>
      </c>
      <c r="C8" s="10">
        <v>316.63</v>
      </c>
      <c r="D8" s="11"/>
      <c r="E8" s="11"/>
      <c r="F8" s="19"/>
      <c r="G8" s="20">
        <f t="shared" si="0"/>
        <v>316.63</v>
      </c>
    </row>
    <row r="9" ht="18.95" customHeight="true" spans="1:7">
      <c r="A9" s="12">
        <v>1.2</v>
      </c>
      <c r="B9" s="9" t="s">
        <v>14</v>
      </c>
      <c r="C9" s="10">
        <v>225.16</v>
      </c>
      <c r="D9" s="11"/>
      <c r="E9" s="11"/>
      <c r="F9" s="19"/>
      <c r="G9" s="20">
        <f t="shared" si="0"/>
        <v>225.16</v>
      </c>
    </row>
    <row r="10" ht="18.95" customHeight="true" spans="1:7">
      <c r="A10" s="8">
        <v>2</v>
      </c>
      <c r="B10" s="9" t="s">
        <v>15</v>
      </c>
      <c r="C10" s="10"/>
      <c r="D10" s="10">
        <f>SUM(D11:D16)</f>
        <v>251.46</v>
      </c>
      <c r="E10" s="10">
        <f>SUM(E11:E16)</f>
        <v>211.94</v>
      </c>
      <c r="F10" s="21"/>
      <c r="G10" s="20">
        <f t="shared" si="0"/>
        <v>463.4</v>
      </c>
    </row>
    <row r="11" customFormat="true" ht="18.95" customHeight="true" spans="1:7">
      <c r="A11" s="12">
        <v>2.1</v>
      </c>
      <c r="B11" s="9" t="s">
        <v>16</v>
      </c>
      <c r="C11" s="10"/>
      <c r="D11" s="10">
        <v>26.19</v>
      </c>
      <c r="E11" s="22"/>
      <c r="F11" s="21"/>
      <c r="G11" s="20">
        <f t="shared" si="0"/>
        <v>26.19</v>
      </c>
    </row>
    <row r="12" customFormat="true" ht="18.95" customHeight="true" spans="1:7">
      <c r="A12" s="12">
        <v>2.2</v>
      </c>
      <c r="B12" s="9" t="s">
        <v>17</v>
      </c>
      <c r="C12" s="10"/>
      <c r="D12" s="10">
        <v>69.43</v>
      </c>
      <c r="E12" s="22"/>
      <c r="F12" s="21"/>
      <c r="G12" s="20">
        <f t="shared" si="0"/>
        <v>69.43</v>
      </c>
    </row>
    <row r="13" customFormat="true" ht="18.95" customHeight="true" spans="1:7">
      <c r="A13" s="12">
        <v>2.3</v>
      </c>
      <c r="B13" s="9" t="s">
        <v>18</v>
      </c>
      <c r="C13" s="10"/>
      <c r="D13" s="10">
        <v>53.32</v>
      </c>
      <c r="E13" s="22">
        <v>20.33</v>
      </c>
      <c r="F13" s="21"/>
      <c r="G13" s="20">
        <f t="shared" si="0"/>
        <v>73.65</v>
      </c>
    </row>
    <row r="14" customFormat="true" ht="18.95" customHeight="true" spans="1:7">
      <c r="A14" s="12">
        <v>2.4</v>
      </c>
      <c r="B14" s="9" t="s">
        <v>19</v>
      </c>
      <c r="C14" s="10"/>
      <c r="D14" s="10">
        <v>38.95</v>
      </c>
      <c r="E14" s="22">
        <v>61.28</v>
      </c>
      <c r="F14" s="21"/>
      <c r="G14" s="20">
        <f t="shared" si="0"/>
        <v>100.23</v>
      </c>
    </row>
    <row r="15" customFormat="true" ht="18.95" customHeight="true" spans="1:7">
      <c r="A15" s="12">
        <v>2.5</v>
      </c>
      <c r="B15" s="9" t="s">
        <v>20</v>
      </c>
      <c r="C15" s="10"/>
      <c r="D15" s="10">
        <v>49.17</v>
      </c>
      <c r="E15" s="22">
        <v>130.33</v>
      </c>
      <c r="F15" s="21"/>
      <c r="G15" s="20">
        <f t="shared" si="0"/>
        <v>179.5</v>
      </c>
    </row>
    <row r="16" customFormat="true" ht="18.95" customHeight="true" spans="1:7">
      <c r="A16" s="12">
        <v>2.6</v>
      </c>
      <c r="B16" s="9" t="s">
        <v>21</v>
      </c>
      <c r="C16" s="10"/>
      <c r="D16" s="10">
        <v>14.4</v>
      </c>
      <c r="E16" s="22"/>
      <c r="F16" s="21"/>
      <c r="G16" s="20">
        <f t="shared" si="0"/>
        <v>14.4</v>
      </c>
    </row>
    <row r="17" s="2" customFormat="true" ht="18.95" customHeight="true" spans="1:7">
      <c r="A17" s="8">
        <v>3</v>
      </c>
      <c r="B17" s="9" t="s">
        <v>22</v>
      </c>
      <c r="C17" s="10">
        <v>4.99</v>
      </c>
      <c r="D17" s="10"/>
      <c r="E17" s="22"/>
      <c r="F17" s="21"/>
      <c r="G17" s="20">
        <f t="shared" si="0"/>
        <v>4.99</v>
      </c>
    </row>
    <row r="18" s="2" customFormat="true" ht="18.95" customHeight="true" spans="1:7">
      <c r="A18" s="8">
        <v>4</v>
      </c>
      <c r="B18" s="9" t="s">
        <v>23</v>
      </c>
      <c r="C18" s="10"/>
      <c r="D18" s="10">
        <v>64.92</v>
      </c>
      <c r="E18" s="22"/>
      <c r="F18" s="21"/>
      <c r="G18" s="20">
        <f t="shared" si="0"/>
        <v>64.92</v>
      </c>
    </row>
    <row r="19" s="1" customFormat="true" ht="18.95" customHeight="true" spans="1:7">
      <c r="A19" s="6" t="s">
        <v>24</v>
      </c>
      <c r="B19" s="13" t="s">
        <v>25</v>
      </c>
      <c r="C19" s="6"/>
      <c r="D19" s="6"/>
      <c r="E19" s="6"/>
      <c r="F19" s="18">
        <f>SUM(F20:F21,F24,F27:F29,F32:F36)</f>
        <v>152.45</v>
      </c>
      <c r="G19" s="18">
        <f>F19</f>
        <v>152.45</v>
      </c>
    </row>
    <row r="20" ht="18.95" customHeight="true" spans="1:7">
      <c r="A20" s="14">
        <v>1</v>
      </c>
      <c r="B20" s="14" t="s">
        <v>26</v>
      </c>
      <c r="C20" s="6"/>
      <c r="D20" s="6"/>
      <c r="E20" s="6"/>
      <c r="F20" s="23">
        <v>23.97</v>
      </c>
      <c r="G20" s="24">
        <f>F20</f>
        <v>23.97</v>
      </c>
    </row>
    <row r="21" ht="28" customHeight="true" spans="1:7">
      <c r="A21" s="14">
        <v>2</v>
      </c>
      <c r="B21" s="15" t="s">
        <v>27</v>
      </c>
      <c r="C21" s="6"/>
      <c r="D21" s="6"/>
      <c r="E21" s="6"/>
      <c r="F21" s="23">
        <f>SUM(F22:F23)</f>
        <v>2.22</v>
      </c>
      <c r="G21" s="24">
        <f t="shared" ref="G21:G37" si="1">F21</f>
        <v>2.22</v>
      </c>
    </row>
    <row r="22" ht="31" customHeight="true" spans="1:7">
      <c r="A22" s="14">
        <v>2.1</v>
      </c>
      <c r="B22" s="15" t="s">
        <v>28</v>
      </c>
      <c r="C22" s="6"/>
      <c r="D22" s="6"/>
      <c r="E22" s="6"/>
      <c r="F22" s="23">
        <v>2.15</v>
      </c>
      <c r="G22" s="24">
        <f t="shared" si="1"/>
        <v>2.15</v>
      </c>
    </row>
    <row r="23" ht="18.95" customHeight="true" spans="1:7">
      <c r="A23" s="14">
        <v>2.2</v>
      </c>
      <c r="B23" s="15" t="s">
        <v>29</v>
      </c>
      <c r="C23" s="6"/>
      <c r="D23" s="6"/>
      <c r="E23" s="6"/>
      <c r="F23" s="23">
        <v>0.07</v>
      </c>
      <c r="G23" s="24">
        <f t="shared" si="1"/>
        <v>0.07</v>
      </c>
    </row>
    <row r="24" ht="18.95" customHeight="true" spans="1:7">
      <c r="A24" s="14">
        <v>3</v>
      </c>
      <c r="B24" s="15" t="s">
        <v>30</v>
      </c>
      <c r="C24" s="6"/>
      <c r="D24" s="6"/>
      <c r="E24" s="6"/>
      <c r="F24" s="23">
        <f>SUM(F25:F26)</f>
        <v>7.86</v>
      </c>
      <c r="G24" s="24">
        <f t="shared" si="1"/>
        <v>7.86</v>
      </c>
    </row>
    <row r="25" ht="18.95" customHeight="true" spans="1:7">
      <c r="A25" s="14">
        <v>3.1</v>
      </c>
      <c r="B25" s="15" t="s">
        <v>31</v>
      </c>
      <c r="C25" s="6"/>
      <c r="D25" s="6"/>
      <c r="E25" s="6"/>
      <c r="F25" s="23">
        <v>4.49</v>
      </c>
      <c r="G25" s="24">
        <f t="shared" si="1"/>
        <v>4.49</v>
      </c>
    </row>
    <row r="26" ht="18.95" customHeight="true" spans="1:7">
      <c r="A26" s="14">
        <v>3.2</v>
      </c>
      <c r="B26" s="15" t="s">
        <v>32</v>
      </c>
      <c r="C26" s="6"/>
      <c r="D26" s="6"/>
      <c r="E26" s="6"/>
      <c r="F26" s="23">
        <v>3.37</v>
      </c>
      <c r="G26" s="24">
        <f t="shared" si="1"/>
        <v>3.37</v>
      </c>
    </row>
    <row r="27" ht="18.95" customHeight="true" spans="1:7">
      <c r="A27" s="14">
        <v>4</v>
      </c>
      <c r="B27" s="16" t="s">
        <v>33</v>
      </c>
      <c r="C27" s="6"/>
      <c r="D27" s="6"/>
      <c r="E27" s="6"/>
      <c r="F27" s="23">
        <v>25.52</v>
      </c>
      <c r="G27" s="24">
        <f t="shared" si="1"/>
        <v>25.52</v>
      </c>
    </row>
    <row r="28" ht="18.95" customHeight="true" spans="1:7">
      <c r="A28" s="14">
        <v>5</v>
      </c>
      <c r="B28" s="16" t="s">
        <v>34</v>
      </c>
      <c r="C28" s="6"/>
      <c r="D28" s="6"/>
      <c r="E28" s="6"/>
      <c r="F28" s="23">
        <v>7.89</v>
      </c>
      <c r="G28" s="24">
        <f t="shared" si="1"/>
        <v>7.89</v>
      </c>
    </row>
    <row r="29" ht="18.95" customHeight="true" spans="1:7">
      <c r="A29" s="14">
        <v>6</v>
      </c>
      <c r="B29" s="16" t="s">
        <v>35</v>
      </c>
      <c r="C29" s="6"/>
      <c r="D29" s="6"/>
      <c r="E29" s="6"/>
      <c r="F29" s="23">
        <f>SUM(F30:F31)</f>
        <v>41.42</v>
      </c>
      <c r="G29" s="24">
        <f t="shared" si="1"/>
        <v>41.42</v>
      </c>
    </row>
    <row r="30" ht="18.95" customHeight="true" spans="1:7">
      <c r="A30" s="14">
        <v>6.1</v>
      </c>
      <c r="B30" s="16" t="s">
        <v>36</v>
      </c>
      <c r="C30" s="6"/>
      <c r="D30" s="6"/>
      <c r="E30" s="6"/>
      <c r="F30" s="23">
        <v>4.3</v>
      </c>
      <c r="G30" s="24">
        <f t="shared" si="1"/>
        <v>4.3</v>
      </c>
    </row>
    <row r="31" ht="18.95" customHeight="true" spans="1:7">
      <c r="A31" s="14">
        <v>6.2</v>
      </c>
      <c r="B31" s="16" t="s">
        <v>37</v>
      </c>
      <c r="C31" s="6"/>
      <c r="D31" s="6"/>
      <c r="E31" s="6"/>
      <c r="F31" s="23">
        <v>37.12</v>
      </c>
      <c r="G31" s="24">
        <f t="shared" si="1"/>
        <v>37.12</v>
      </c>
    </row>
    <row r="32" ht="18.95" customHeight="true" spans="1:7">
      <c r="A32" s="17">
        <v>7</v>
      </c>
      <c r="B32" s="15" t="s">
        <v>38</v>
      </c>
      <c r="C32" s="6"/>
      <c r="D32" s="6"/>
      <c r="E32" s="6"/>
      <c r="F32" s="20">
        <v>2.61</v>
      </c>
      <c r="G32" s="24">
        <f t="shared" si="1"/>
        <v>2.61</v>
      </c>
    </row>
    <row r="33" ht="18.95" customHeight="true" spans="1:7">
      <c r="A33" s="17">
        <v>8</v>
      </c>
      <c r="B33" s="15" t="s">
        <v>39</v>
      </c>
      <c r="C33" s="6"/>
      <c r="D33" s="6"/>
      <c r="E33" s="6"/>
      <c r="F33" s="20">
        <v>19.57</v>
      </c>
      <c r="G33" s="24">
        <f t="shared" si="1"/>
        <v>19.57</v>
      </c>
    </row>
    <row r="34" ht="18.95" customHeight="true" spans="1:7">
      <c r="A34" s="17">
        <v>9</v>
      </c>
      <c r="B34" s="15" t="s">
        <v>40</v>
      </c>
      <c r="C34" s="6"/>
      <c r="D34" s="6"/>
      <c r="E34" s="6"/>
      <c r="F34" s="20">
        <v>5.84</v>
      </c>
      <c r="G34" s="24">
        <f t="shared" si="1"/>
        <v>5.84</v>
      </c>
    </row>
    <row r="35" ht="18.95" customHeight="true" spans="1:7">
      <c r="A35" s="17">
        <v>10</v>
      </c>
      <c r="B35" s="15" t="s">
        <v>41</v>
      </c>
      <c r="C35" s="6"/>
      <c r="D35" s="6"/>
      <c r="E35" s="6"/>
      <c r="F35" s="20">
        <v>10.75</v>
      </c>
      <c r="G35" s="24">
        <f t="shared" si="1"/>
        <v>10.75</v>
      </c>
    </row>
    <row r="36" ht="18.95" customHeight="true" spans="1:7">
      <c r="A36" s="17">
        <v>11</v>
      </c>
      <c r="B36" s="15" t="s">
        <v>42</v>
      </c>
      <c r="C36" s="6"/>
      <c r="D36" s="6"/>
      <c r="E36" s="6"/>
      <c r="F36" s="20">
        <f>F37</f>
        <v>4.8</v>
      </c>
      <c r="G36" s="24">
        <f t="shared" si="1"/>
        <v>4.8</v>
      </c>
    </row>
    <row r="37" ht="18.95" customHeight="true" spans="1:7">
      <c r="A37" s="17">
        <v>11.1</v>
      </c>
      <c r="B37" s="15" t="s">
        <v>43</v>
      </c>
      <c r="C37" s="6"/>
      <c r="D37" s="6"/>
      <c r="E37" s="6"/>
      <c r="F37" s="20">
        <v>4.8</v>
      </c>
      <c r="G37" s="24">
        <f t="shared" si="1"/>
        <v>4.8</v>
      </c>
    </row>
    <row r="38" s="1" customFormat="true" ht="18.95" customHeight="true" spans="1:7">
      <c r="A38" s="13" t="s">
        <v>44</v>
      </c>
      <c r="B38" s="6" t="s">
        <v>45</v>
      </c>
      <c r="C38" s="6"/>
      <c r="D38" s="6"/>
      <c r="E38" s="6"/>
      <c r="F38" s="18">
        <v>61.38</v>
      </c>
      <c r="G38" s="18">
        <f>F38</f>
        <v>61.38</v>
      </c>
    </row>
    <row r="39" s="1" customFormat="true" ht="18.95" customHeight="true" spans="1:7">
      <c r="A39" s="6" t="s">
        <v>46</v>
      </c>
      <c r="B39" s="6" t="s">
        <v>47</v>
      </c>
      <c r="C39" s="6">
        <f>SUM(C6,C19,C38)</f>
        <v>546.78</v>
      </c>
      <c r="D39" s="6">
        <f>SUM(D6,D19,D38)</f>
        <v>316.38</v>
      </c>
      <c r="E39" s="6">
        <f>SUM(E6,E19,E38)</f>
        <v>211.94</v>
      </c>
      <c r="F39" s="6">
        <f>SUM(F6,F19,F38)</f>
        <v>213.83</v>
      </c>
      <c r="G39" s="6">
        <f>SUM(G6,G19,G38)</f>
        <v>1288.93</v>
      </c>
    </row>
  </sheetData>
  <mergeCells count="4">
    <mergeCell ref="A2:G2"/>
    <mergeCell ref="C4:G4"/>
    <mergeCell ref="A4:A5"/>
    <mergeCell ref="B4:B5"/>
  </mergeCells>
  <printOptions horizontalCentered="true"/>
  <pageMargins left="0.708661417322835" right="0.708661417322835" top="0.5" bottom="0.34" header="0.17" footer="0.19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2006-09-17T16:00:00Z</dcterms:created>
  <dcterms:modified xsi:type="dcterms:W3CDTF">2022-11-11T16:59:21Z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