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00" windowHeight="1083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<sst xmlns="http://schemas.openxmlformats.org/spreadsheetml/2006/main" count="57" uniqueCount="57">
  <si>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</si>
  <si>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钦州市第二人民医院文峰院区
1号楼1楼DSA介入室装修项目概算核定表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</si>
  <si>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</si>
  <si>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</si>
  <si>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</si>
  <si>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</si>
  <si>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</si>
  <si>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</si>
  <si>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</si>
  <si>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</si>
  <si>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</si>
  <si>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工程费用</t>
  </si>
  <si>
    <t>建安费</t>
  </si>
  <si>
    <t>旧装饰拆除、外运</t>
  </si>
  <si>
    <t>装饰工程</t>
  </si>
  <si>
    <t>给排水工程</t>
  </si>
  <si>
    <t>电气工程</t>
  </si>
  <si>
    <t>消防工程</t>
  </si>
  <si>
    <t>智能化工程</t>
  </si>
  <si>
    <t>新风排风工程</t>
  </si>
  <si>
    <t>辐射防护</t>
  </si>
  <si>
    <t>设备购置</t>
  </si>
  <si>
    <t>二</t>
  </si>
  <si>
    <t>工程建设其他费用</t>
  </si>
  <si>
    <t>建设用地费</t>
  </si>
  <si>
    <t>建设管理费</t>
  </si>
  <si>
    <t>项目建设管理费</t>
  </si>
  <si>
    <t>施工图审查费</t>
  </si>
  <si>
    <t>招标代理服务费</t>
  </si>
  <si>
    <t>2.3.1</t>
  </si>
  <si>
    <t>工程招标代理服务费</t>
  </si>
  <si>
    <t>2.3.2</t>
  </si>
  <si>
    <t>设备招标代理服务费</t>
  </si>
  <si>
    <t>2.3.3</t>
  </si>
  <si>
    <t>监理招标代理服务费</t>
  </si>
  <si>
    <t>2.3.4</t>
  </si>
  <si>
    <t>工程设计招标代理服务费</t>
  </si>
  <si>
    <t>2.3.5</t>
  </si>
  <si>
    <t>勘察招标代理服务费</t>
  </si>
  <si>
    <t>监理费</t>
  </si>
  <si>
    <t>前期工作咨询费</t>
  </si>
  <si>
    <t>编制项目建议书</t>
  </si>
  <si>
    <t>编制可行性研究报告</t>
  </si>
  <si>
    <t>评估可行性研究报告</t>
  </si>
  <si>
    <t>初步设计文件评估咨询</t>
  </si>
  <si>
    <t>编制节能报告</t>
  </si>
  <si>
    <t>社会稳定风险评估费</t>
  </si>
  <si>
    <t>勘察设计费</t>
  </si>
  <si>
    <t>勘察费</t>
  </si>
  <si>
    <t>设计费</t>
  </si>
  <si>
    <t>检验检测费</t>
  </si>
  <si>
    <t>生活及办公家具购置费</t>
  </si>
  <si>
    <t>三</t>
  </si>
  <si>
    <t>预备费用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</si>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</sst>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7" fillId="1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2" fillId="11" borderId="3" applyNumberFormat="false" applyAlignment="false" applyProtection="false">
      <alignment vertical="center"/>
    </xf>
    <xf numFmtId="0" fontId="29" fillId="23" borderId="8" applyNumberForma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2" fillId="11" borderId="9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30" fillId="25" borderId="9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3"/>
  <sheetViews>
    <sheetView tabSelected="1" topLeftCell="A9" workbookViewId="0">
      <selection activeCell="G37" sqref="G37"/>
    </sheetView>
  </sheetViews>
  <sheetFormatPr defaultColWidth="9" defaultRowHeight="14.25" outlineLevelCol="6"/>
  <cols>
    <col min="1" max="1" width="9.125" style="1" customWidth="true"/>
    <col min="2" max="2" width="26" style="1" customWidth="true"/>
    <col min="3" max="3" width="10.75" style="1" customWidth="true"/>
    <col min="4" max="4" width="9.625" style="1" customWidth="true"/>
    <col min="5" max="5" width="11.125" style="1" customWidth="true"/>
    <col min="6" max="6" width="10.25" style="1" customWidth="true"/>
    <col min="7" max="7" width="10.75" style="1" customWidth="true"/>
    <col min="8" max="16384" width="9" style="1"/>
  </cols>
  <sheetData>
    <row r="1" spans="1:1">
      <c r="A1" s="1" t="s">
        <v>0</v>
      </c>
    </row>
    <row r="2" ht="46.5" customHeight="true" spans="1:7">
      <c r="A2" s="3" t="s">
        <v>1</v>
      </c>
      <c r="B2" s="4"/>
      <c r="C2" s="4"/>
      <c r="D2" s="4"/>
      <c r="E2" s="4"/>
      <c r="F2" s="4"/>
      <c r="G2" s="4"/>
    </row>
    <row r="4" s="1" customFormat="true" ht="18.95" customHeight="true" spans="1:7">
      <c r="A4" s="5" t="s">
        <v>2</v>
      </c>
      <c r="B4" s="5" t="s">
        <v>3</v>
      </c>
      <c r="C4" s="5" t="s">
        <v>4</v>
      </c>
      <c r="D4" s="5"/>
      <c r="E4" s="5"/>
      <c r="F4" s="5"/>
      <c r="G4" s="5"/>
    </row>
    <row r="5" s="1" customFormat="true" ht="18.95" customHeight="true" spans="1:7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="1" customFormat="true" ht="15" spans="1:7">
      <c r="A6" s="6" t="s">
        <v>10</v>
      </c>
      <c r="B6" s="6" t="s">
        <v>11</v>
      </c>
      <c r="C6" s="7">
        <f>C7</f>
        <v>46.91</v>
      </c>
      <c r="D6" s="7">
        <f>D7</f>
        <v>71.62</v>
      </c>
      <c r="E6" s="7">
        <f>E7</f>
        <v>37.74</v>
      </c>
      <c r="F6" s="7"/>
      <c r="G6" s="16">
        <f>SUM(C6:F6)</f>
        <v>156.27</v>
      </c>
    </row>
    <row r="7" s="2" customFormat="true" ht="15" spans="1:7">
      <c r="A7" s="8">
        <v>1</v>
      </c>
      <c r="B7" s="9" t="s">
        <v>12</v>
      </c>
      <c r="C7" s="10">
        <f>SUM(C8:C16)</f>
        <v>46.91</v>
      </c>
      <c r="D7" s="10">
        <f>SUM(D8:D16)</f>
        <v>71.62</v>
      </c>
      <c r="E7" s="10">
        <f>SUM(E8:E16)</f>
        <v>37.74</v>
      </c>
      <c r="F7" s="17"/>
      <c r="G7" s="16">
        <f>SUM(C7:F7)</f>
        <v>156.27</v>
      </c>
    </row>
    <row r="8" s="2" customFormat="true" ht="15" spans="1:7">
      <c r="A8" s="11">
        <v>2</v>
      </c>
      <c r="B8" s="12" t="s">
        <v>13</v>
      </c>
      <c r="C8" s="13">
        <v>3.95</v>
      </c>
      <c r="D8" s="13"/>
      <c r="E8" s="18"/>
      <c r="F8" s="19"/>
      <c r="G8" s="20"/>
    </row>
    <row r="9" s="2" customFormat="true" ht="15" spans="1:7">
      <c r="A9" s="11">
        <v>3</v>
      </c>
      <c r="B9" s="12" t="s">
        <v>14</v>
      </c>
      <c r="C9" s="13">
        <v>42.96</v>
      </c>
      <c r="D9" s="13"/>
      <c r="E9" s="18"/>
      <c r="F9" s="19"/>
      <c r="G9" s="20"/>
    </row>
    <row r="10" s="2" customFormat="true" ht="15" spans="1:7">
      <c r="A10" s="11">
        <v>4</v>
      </c>
      <c r="B10" s="12" t="s">
        <v>15</v>
      </c>
      <c r="C10" s="13"/>
      <c r="D10" s="13">
        <v>1.45</v>
      </c>
      <c r="E10" s="18"/>
      <c r="F10" s="19"/>
      <c r="G10" s="20"/>
    </row>
    <row r="11" s="2" customFormat="true" ht="15" spans="1:7">
      <c r="A11" s="11">
        <v>5</v>
      </c>
      <c r="B11" s="12" t="s">
        <v>16</v>
      </c>
      <c r="C11" s="13"/>
      <c r="D11" s="13">
        <v>10.84</v>
      </c>
      <c r="E11" s="18"/>
      <c r="F11" s="19"/>
      <c r="G11" s="20"/>
    </row>
    <row r="12" s="2" customFormat="true" ht="15" spans="1:7">
      <c r="A12" s="11">
        <v>6</v>
      </c>
      <c r="B12" s="12" t="s">
        <v>17</v>
      </c>
      <c r="C12" s="13"/>
      <c r="D12" s="13">
        <v>4.02</v>
      </c>
      <c r="E12" s="18"/>
      <c r="F12" s="19"/>
      <c r="G12" s="20"/>
    </row>
    <row r="13" s="2" customFormat="true" ht="15" spans="1:7">
      <c r="A13" s="11">
        <v>7</v>
      </c>
      <c r="B13" s="12" t="s">
        <v>18</v>
      </c>
      <c r="C13" s="13"/>
      <c r="D13" s="13">
        <v>5.32</v>
      </c>
      <c r="E13" s="18"/>
      <c r="F13" s="19"/>
      <c r="G13" s="20"/>
    </row>
    <row r="14" s="2" customFormat="true" ht="15" spans="1:7">
      <c r="A14" s="11">
        <v>8</v>
      </c>
      <c r="B14" s="12" t="s">
        <v>19</v>
      </c>
      <c r="C14" s="13"/>
      <c r="D14" s="13">
        <v>1.84</v>
      </c>
      <c r="E14" s="18"/>
      <c r="F14" s="19"/>
      <c r="G14" s="20"/>
    </row>
    <row r="15" s="2" customFormat="true" ht="15" spans="1:7">
      <c r="A15" s="11">
        <v>9</v>
      </c>
      <c r="B15" s="12" t="s">
        <v>20</v>
      </c>
      <c r="C15" s="13"/>
      <c r="D15" s="13">
        <v>48.15</v>
      </c>
      <c r="E15" s="18"/>
      <c r="F15" s="19"/>
      <c r="G15" s="20"/>
    </row>
    <row r="16" s="2" customFormat="true" ht="15" spans="1:7">
      <c r="A16" s="11">
        <v>10</v>
      </c>
      <c r="B16" s="12" t="s">
        <v>21</v>
      </c>
      <c r="C16" s="13"/>
      <c r="D16" s="13"/>
      <c r="E16" s="18">
        <v>37.74</v>
      </c>
      <c r="F16" s="19"/>
      <c r="G16" s="20"/>
    </row>
    <row r="17" s="1" customFormat="true" ht="15" spans="1:7">
      <c r="A17" s="6" t="s">
        <v>22</v>
      </c>
      <c r="B17" s="8" t="s">
        <v>23</v>
      </c>
      <c r="C17" s="6"/>
      <c r="D17" s="6"/>
      <c r="E17" s="6"/>
      <c r="F17" s="17">
        <f>F18+F19+F29+F36+F39+F40</f>
        <v>20.23</v>
      </c>
      <c r="G17" s="16">
        <f>F17</f>
        <v>20.23</v>
      </c>
    </row>
    <row r="18" s="2" customFormat="true" ht="15" spans="1:7">
      <c r="A18" s="11">
        <v>1</v>
      </c>
      <c r="B18" s="12" t="s">
        <v>24</v>
      </c>
      <c r="C18" s="6"/>
      <c r="D18" s="6"/>
      <c r="E18" s="6"/>
      <c r="F18" s="21">
        <v>0</v>
      </c>
      <c r="G18" s="22">
        <f t="shared" ref="G18:G42" si="0">SUM(F18)</f>
        <v>0</v>
      </c>
    </row>
    <row r="19" ht="15" spans="1:7">
      <c r="A19" s="11">
        <v>2</v>
      </c>
      <c r="B19" s="12" t="s">
        <v>25</v>
      </c>
      <c r="C19" s="6"/>
      <c r="D19" s="6"/>
      <c r="E19" s="6"/>
      <c r="F19" s="21">
        <f>F20+F21+F22+F28</f>
        <v>3.3</v>
      </c>
      <c r="G19" s="22">
        <f t="shared" si="0"/>
        <v>3.3</v>
      </c>
    </row>
    <row r="20" ht="15" spans="1:7">
      <c r="A20" s="11">
        <v>2.1</v>
      </c>
      <c r="B20" s="12" t="s">
        <v>26</v>
      </c>
      <c r="C20" s="6"/>
      <c r="D20" s="6"/>
      <c r="E20" s="6"/>
      <c r="F20" s="23">
        <v>0</v>
      </c>
      <c r="G20" s="18">
        <f t="shared" si="0"/>
        <v>0</v>
      </c>
    </row>
    <row r="21" ht="15" spans="1:7">
      <c r="A21" s="11">
        <v>2.2</v>
      </c>
      <c r="B21" s="12" t="s">
        <v>27</v>
      </c>
      <c r="C21" s="6"/>
      <c r="D21" s="6"/>
      <c r="E21" s="6"/>
      <c r="F21" s="23">
        <v>0</v>
      </c>
      <c r="G21" s="18">
        <f t="shared" si="0"/>
        <v>0</v>
      </c>
    </row>
    <row r="22" ht="15" spans="1:7">
      <c r="A22" s="11">
        <v>2.3</v>
      </c>
      <c r="B22" s="12" t="s">
        <v>28</v>
      </c>
      <c r="C22" s="6"/>
      <c r="D22" s="6"/>
      <c r="E22" s="6"/>
      <c r="F22" s="23">
        <f>F23+F24+F25+F26+F27</f>
        <v>0</v>
      </c>
      <c r="G22" s="18">
        <f t="shared" si="0"/>
        <v>0</v>
      </c>
    </row>
    <row r="23" ht="15" spans="1:7">
      <c r="A23" s="11" t="s">
        <v>29</v>
      </c>
      <c r="B23" s="12" t="s">
        <v>30</v>
      </c>
      <c r="C23" s="6"/>
      <c r="D23" s="6"/>
      <c r="E23" s="6"/>
      <c r="F23" s="23">
        <v>0</v>
      </c>
      <c r="G23" s="18">
        <f t="shared" si="0"/>
        <v>0</v>
      </c>
    </row>
    <row r="24" ht="15" spans="1:7">
      <c r="A24" s="11" t="s">
        <v>31</v>
      </c>
      <c r="B24" s="12" t="s">
        <v>32</v>
      </c>
      <c r="C24" s="6"/>
      <c r="D24" s="6"/>
      <c r="E24" s="6"/>
      <c r="F24" s="23">
        <v>0</v>
      </c>
      <c r="G24" s="18">
        <f t="shared" si="0"/>
        <v>0</v>
      </c>
    </row>
    <row r="25" ht="15" spans="1:7">
      <c r="A25" s="11" t="s">
        <v>33</v>
      </c>
      <c r="B25" s="12" t="s">
        <v>34</v>
      </c>
      <c r="C25" s="6"/>
      <c r="D25" s="6"/>
      <c r="E25" s="6"/>
      <c r="F25" s="23">
        <v>0</v>
      </c>
      <c r="G25" s="18">
        <f t="shared" si="0"/>
        <v>0</v>
      </c>
    </row>
    <row r="26" ht="15" spans="1:7">
      <c r="A26" s="11" t="s">
        <v>35</v>
      </c>
      <c r="B26" s="12" t="s">
        <v>36</v>
      </c>
      <c r="C26" s="6"/>
      <c r="D26" s="6"/>
      <c r="E26" s="6"/>
      <c r="F26" s="23">
        <v>0</v>
      </c>
      <c r="G26" s="18">
        <f t="shared" si="0"/>
        <v>0</v>
      </c>
    </row>
    <row r="27" ht="15" spans="1:7">
      <c r="A27" s="11" t="s">
        <v>37</v>
      </c>
      <c r="B27" s="12" t="s">
        <v>38</v>
      </c>
      <c r="C27" s="6"/>
      <c r="D27" s="6"/>
      <c r="E27" s="6"/>
      <c r="F27" s="23">
        <v>0</v>
      </c>
      <c r="G27" s="18">
        <f t="shared" si="0"/>
        <v>0</v>
      </c>
    </row>
    <row r="28" s="2" customFormat="true" ht="15" spans="1:7">
      <c r="A28" s="11">
        <v>2.4</v>
      </c>
      <c r="B28" s="12" t="s">
        <v>39</v>
      </c>
      <c r="C28" s="6"/>
      <c r="D28" s="6"/>
      <c r="E28" s="6"/>
      <c r="F28" s="23">
        <v>3.3</v>
      </c>
      <c r="G28" s="18">
        <f t="shared" si="0"/>
        <v>3.3</v>
      </c>
    </row>
    <row r="29" s="2" customFormat="true" ht="15" spans="1:7">
      <c r="A29" s="11">
        <v>3</v>
      </c>
      <c r="B29" s="12" t="s">
        <v>40</v>
      </c>
      <c r="C29" s="6"/>
      <c r="D29" s="6"/>
      <c r="E29" s="6"/>
      <c r="F29" s="21">
        <f>F30+F31+F32+F33+F34+F35</f>
        <v>0</v>
      </c>
      <c r="G29" s="22">
        <f t="shared" si="0"/>
        <v>0</v>
      </c>
    </row>
    <row r="30" ht="15" spans="1:7">
      <c r="A30" s="11">
        <v>3.1</v>
      </c>
      <c r="B30" s="12" t="s">
        <v>41</v>
      </c>
      <c r="C30" s="6"/>
      <c r="D30" s="6"/>
      <c r="E30" s="6"/>
      <c r="F30" s="23">
        <v>0</v>
      </c>
      <c r="G30" s="18">
        <f t="shared" si="0"/>
        <v>0</v>
      </c>
    </row>
    <row r="31" ht="15" spans="1:7">
      <c r="A31" s="11">
        <v>3.2</v>
      </c>
      <c r="B31" s="12" t="s">
        <v>42</v>
      </c>
      <c r="C31" s="6"/>
      <c r="D31" s="6"/>
      <c r="E31" s="6"/>
      <c r="F31" s="23">
        <v>0</v>
      </c>
      <c r="G31" s="18">
        <f t="shared" si="0"/>
        <v>0</v>
      </c>
    </row>
    <row r="32" customFormat="true" ht="15" spans="1:7">
      <c r="A32" s="11">
        <v>3.3</v>
      </c>
      <c r="B32" s="12" t="s">
        <v>43</v>
      </c>
      <c r="C32" s="6"/>
      <c r="D32" s="6"/>
      <c r="E32" s="6"/>
      <c r="F32" s="23">
        <v>0</v>
      </c>
      <c r="G32" s="18">
        <f t="shared" si="0"/>
        <v>0</v>
      </c>
    </row>
    <row r="33" customFormat="true" ht="15" spans="1:7">
      <c r="A33" s="11">
        <v>3.4</v>
      </c>
      <c r="B33" s="12" t="s">
        <v>44</v>
      </c>
      <c r="C33" s="6"/>
      <c r="D33" s="6"/>
      <c r="E33" s="6"/>
      <c r="F33" s="23">
        <v>0</v>
      </c>
      <c r="G33" s="18">
        <f t="shared" si="0"/>
        <v>0</v>
      </c>
    </row>
    <row r="34" s="2" customFormat="true" ht="15" spans="1:7">
      <c r="A34" s="11">
        <v>3.5</v>
      </c>
      <c r="B34" s="12" t="s">
        <v>45</v>
      </c>
      <c r="C34" s="6"/>
      <c r="D34" s="6"/>
      <c r="E34" s="6"/>
      <c r="F34" s="23">
        <v>0</v>
      </c>
      <c r="G34" s="22">
        <f t="shared" si="0"/>
        <v>0</v>
      </c>
    </row>
    <row r="35" ht="15" spans="1:7">
      <c r="A35" s="11">
        <v>3.6</v>
      </c>
      <c r="B35" s="12" t="s">
        <v>46</v>
      </c>
      <c r="C35" s="6"/>
      <c r="D35" s="6"/>
      <c r="E35" s="6"/>
      <c r="F35" s="23">
        <v>0</v>
      </c>
      <c r="G35" s="18">
        <f t="shared" si="0"/>
        <v>0</v>
      </c>
    </row>
    <row r="36" customFormat="true" ht="15" spans="1:7">
      <c r="A36" s="11">
        <v>4</v>
      </c>
      <c r="B36" s="12" t="s">
        <v>47</v>
      </c>
      <c r="C36" s="6"/>
      <c r="D36" s="6"/>
      <c r="E36" s="6"/>
      <c r="F36" s="21">
        <f>F37+F38</f>
        <v>6.05</v>
      </c>
      <c r="G36" s="22">
        <f t="shared" si="0"/>
        <v>6.05</v>
      </c>
    </row>
    <row r="37" customFormat="true" ht="15" spans="1:7">
      <c r="A37" s="11">
        <v>4.1</v>
      </c>
      <c r="B37" s="12" t="s">
        <v>48</v>
      </c>
      <c r="C37" s="6"/>
      <c r="D37" s="6"/>
      <c r="E37" s="6"/>
      <c r="F37" s="23">
        <v>0</v>
      </c>
      <c r="G37" s="18">
        <f t="shared" si="0"/>
        <v>0</v>
      </c>
    </row>
    <row r="38" customFormat="true" ht="15" spans="1:7">
      <c r="A38" s="11">
        <v>4.2</v>
      </c>
      <c r="B38" s="12" t="s">
        <v>49</v>
      </c>
      <c r="C38" s="6"/>
      <c r="D38" s="6"/>
      <c r="E38" s="6"/>
      <c r="F38" s="23">
        <v>6.05</v>
      </c>
      <c r="G38" s="18">
        <f t="shared" si="0"/>
        <v>6.05</v>
      </c>
    </row>
    <row r="39" customFormat="true" ht="15" spans="1:7">
      <c r="A39" s="11">
        <v>5</v>
      </c>
      <c r="B39" s="12" t="s">
        <v>50</v>
      </c>
      <c r="C39" s="6"/>
      <c r="D39" s="6"/>
      <c r="E39" s="6"/>
      <c r="F39" s="21">
        <v>0.5</v>
      </c>
      <c r="G39" s="22">
        <f t="shared" si="0"/>
        <v>0.5</v>
      </c>
    </row>
    <row r="40" customFormat="true" ht="15" spans="1:7">
      <c r="A40" s="11">
        <v>6</v>
      </c>
      <c r="B40" s="12" t="s">
        <v>51</v>
      </c>
      <c r="C40" s="6"/>
      <c r="D40" s="6"/>
      <c r="E40" s="6"/>
      <c r="F40" s="21">
        <v>10.38</v>
      </c>
      <c r="G40" s="22">
        <f t="shared" si="0"/>
        <v>10.38</v>
      </c>
    </row>
    <row r="41" s="1" customFormat="true" ht="15" spans="1:7">
      <c r="A41" s="6" t="s">
        <v>52</v>
      </c>
      <c r="B41" s="8" t="s">
        <v>53</v>
      </c>
      <c r="C41" s="6"/>
      <c r="D41" s="6"/>
      <c r="E41" s="6"/>
      <c r="F41" s="16">
        <v>0</v>
      </c>
      <c r="G41" s="22">
        <f>SUM(F41)</f>
        <v>0</v>
      </c>
    </row>
    <row r="42" customFormat="true" ht="15" spans="1:7">
      <c r="A42" s="14">
        <v>1</v>
      </c>
      <c r="B42" s="15" t="s">
        <v>54</v>
      </c>
      <c r="C42" s="6"/>
      <c r="D42" s="6"/>
      <c r="E42" s="6"/>
      <c r="F42" s="20">
        <v>0</v>
      </c>
      <c r="G42" s="20">
        <f>SUM(F42)</f>
        <v>0</v>
      </c>
    </row>
    <row r="43" s="1" customFormat="true" ht="15" spans="1:7">
      <c r="A43" s="8" t="s">
        <v>55</v>
      </c>
      <c r="B43" s="8" t="s">
        <v>56</v>
      </c>
      <c r="C43" s="6">
        <f>SUM(C6,C17,C41)</f>
        <v>46.91</v>
      </c>
      <c r="D43" s="6">
        <f>SUM(D6,D17,D41)</f>
        <v>71.62</v>
      </c>
      <c r="E43" s="6">
        <f>SUM(E6,E17,E41)</f>
        <v>37.74</v>
      </c>
      <c r="F43" s="7">
        <f>SUM(F6,F17,F41)</f>
        <v>20.23</v>
      </c>
      <c r="G43" s="6">
        <f>SUM(G6,G17,G41)</f>
        <v>176.5</v>
      </c>
    </row>
  </sheetData>
  <mergeCells count="4">
    <mergeCell ref="A2:G2"/>
    <mergeCell ref="C4:G4"/>
    <mergeCell ref="A4:A5"/>
    <mergeCell ref="B4:B5"/>
  </mergeCells>
  <printOptions horizontalCentered="true"/>
  <pageMargins left="0.708333333333333" right="0.708333333333333" top="0.5" bottom="0.338194444444444" header="0.16875" footer="0.188888888888889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2006-09-20T16:00:00Z</dcterms:created>
  <dcterms:modified xsi:type="dcterms:W3CDTF">2023-11-28T15:18:53Z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