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<sst xmlns="http://schemas.openxmlformats.org/spreadsheetml/2006/main" count="68" uniqueCount="68">
  <si>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</si>
  <si>
    <t>钦州市第一人民医院5号楼8楼骨髓移植中心建设工程
概算核定表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</si>
  <si>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</si>
  <si>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工程或费用名称</t>
    </r>
  </si>
  <si>
    <r>
      <rPr>
        <sz val="12"/>
        <color theme="1"/>
        <rFont val="黑体"/>
        <charset val="134"/>
      </rPr>
      <t>概算造价（万元）</t>
    </r>
  </si>
  <si>
    <r>
      <rPr>
        <sz val="12"/>
        <color theme="1"/>
        <rFont val="黑体"/>
        <charset val="134"/>
      </rPr>
      <t>建筑工程</t>
    </r>
  </si>
  <si>
    <r>
      <rPr>
        <sz val="12"/>
        <color theme="1"/>
        <rFont val="黑体"/>
        <charset val="134"/>
      </rPr>
      <t>安装工程</t>
    </r>
  </si>
  <si>
    <r>
      <rPr>
        <sz val="12"/>
        <color theme="1"/>
        <rFont val="黑体"/>
        <charset val="134"/>
      </rPr>
      <t>设备购置</t>
    </r>
  </si>
  <si>
    <r>
      <rPr>
        <sz val="12"/>
        <color theme="1"/>
        <rFont val="黑体"/>
        <charset val="134"/>
      </rPr>
      <t>其他费用</t>
    </r>
  </si>
  <si>
    <r>
      <rPr>
        <sz val="12"/>
        <color theme="1"/>
        <rFont val="黑体"/>
        <charset val="134"/>
      </rPr>
      <t>合计</t>
    </r>
  </si>
  <si>
    <t>一</t>
  </si>
  <si>
    <t>工程费用</t>
  </si>
  <si>
    <t>建安费</t>
  </si>
  <si>
    <t>装饰装修工程</t>
  </si>
  <si>
    <t>1.1.1</t>
  </si>
  <si>
    <t>拆除工程</t>
  </si>
  <si>
    <t>1.1.2</t>
  </si>
  <si>
    <t>装修工程</t>
  </si>
  <si>
    <t>安装工程</t>
  </si>
  <si>
    <t>1.2.1</t>
  </si>
  <si>
    <t>电气工程</t>
  </si>
  <si>
    <t>1.2.2</t>
  </si>
  <si>
    <t>智能化工程</t>
  </si>
  <si>
    <t>1.2.3</t>
  </si>
  <si>
    <t>消防工程</t>
  </si>
  <si>
    <t>1.2.4</t>
  </si>
  <si>
    <t>给排水工程</t>
  </si>
  <si>
    <t>1.2.5</t>
  </si>
  <si>
    <t>暖通工程</t>
  </si>
  <si>
    <t>1.2.6</t>
  </si>
  <si>
    <t>医疗气体</t>
  </si>
  <si>
    <t>二</t>
  </si>
  <si>
    <t>工程建设其他费用</t>
  </si>
  <si>
    <t>建设管理费</t>
  </si>
  <si>
    <t>项目建设管理费</t>
  </si>
  <si>
    <t>施工图设计文件审查费</t>
  </si>
  <si>
    <t>招标代理服务费</t>
  </si>
  <si>
    <t>1.3.1</t>
  </si>
  <si>
    <t>工程招标</t>
  </si>
  <si>
    <t>1.3.2</t>
  </si>
  <si>
    <t>货物招标</t>
  </si>
  <si>
    <t>工程实施阶段造价费</t>
  </si>
  <si>
    <t>1.4.1</t>
  </si>
  <si>
    <t>控制价编制造价咨询服务费</t>
  </si>
  <si>
    <t>1.4.2</t>
  </si>
  <si>
    <t>施工过程的造价咨询服务费</t>
  </si>
  <si>
    <t>1.4.3</t>
  </si>
  <si>
    <t>竣工结算审核费</t>
  </si>
  <si>
    <t>工程建设施工阶段监理费</t>
  </si>
  <si>
    <t>建设用地费用</t>
  </si>
  <si>
    <t>建设项目前期工作咨询费</t>
  </si>
  <si>
    <t>实施方案编制</t>
  </si>
  <si>
    <t>实施方案评审</t>
  </si>
  <si>
    <t>设计费</t>
  </si>
  <si>
    <t>工程设计费</t>
  </si>
  <si>
    <t>4.2.1</t>
  </si>
  <si>
    <t>基本设计费</t>
  </si>
  <si>
    <t>环境影响评价费</t>
  </si>
  <si>
    <t>编制环境影响报告表</t>
  </si>
  <si>
    <t>城市建筑垃圾处置费</t>
  </si>
  <si>
    <t>其他费用</t>
  </si>
  <si>
    <t>检验试验费</t>
  </si>
  <si>
    <t>安全生产责任保险</t>
  </si>
  <si>
    <t>三</t>
  </si>
  <si>
    <t>预备费用</t>
  </si>
  <si>
    <t>基本预备费</t>
  </si>
  <si>
    <t>四</t>
  </si>
  <si>
    <t>项目总投资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</si>
</sst>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  <numFmt numFmtId="177" formatCode="0_ "/>
    <numFmt numFmtId="178" formatCode="0.00_ "/>
    <numFmt numFmtId="179" formatCode="0.0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name val="黑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rgb="FF00B050"/>
      <name val="Times New Roman"/>
      <charset val="134"/>
    </font>
    <font>
      <sz val="11"/>
      <color indexed="8"/>
      <name val="宋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20" fillId="30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6" fillId="13" borderId="6" applyNumberFormat="false" applyAlignment="false" applyProtection="false">
      <alignment vertical="center"/>
    </xf>
    <xf numFmtId="0" fontId="24" fillId="12" borderId="4" applyNumberFormat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34" fillId="22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36" fillId="25" borderId="0" applyNumberFormat="false" applyBorder="false" applyAlignment="false" applyProtection="false">
      <alignment vertical="center"/>
    </xf>
    <xf numFmtId="0" fontId="37" fillId="13" borderId="8" applyNumberFormat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33" fillId="19" borderId="8" applyNumberFormat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</cellStyleXfs>
  <cellXfs count="32">
    <xf numFmtId="0" fontId="0" fillId="0" borderId="0" xfId="0"/>
    <xf numFmtId="0" fontId="1" fillId="0" borderId="0" xfId="0" applyFont="true" applyFill="true"/>
    <xf numFmtId="0" fontId="2" fillId="0" borderId="0" xfId="0" applyFont="true" applyFill="true"/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177" fontId="9" fillId="0" borderId="1" xfId="0" applyNumberFormat="true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/>
    </xf>
    <xf numFmtId="179" fontId="9" fillId="0" borderId="1" xfId="0" applyNumberFormat="true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  <xf numFmtId="176" fontId="11" fillId="0" borderId="1" xfId="0" applyNumberFormat="true" applyFont="true" applyFill="true" applyBorder="true" applyAlignment="true">
      <alignment horizontal="center" vertical="center"/>
    </xf>
    <xf numFmtId="176" fontId="12" fillId="0" borderId="1" xfId="0" applyNumberFormat="true" applyFont="true" applyFill="true" applyBorder="true" applyAlignment="true">
      <alignment horizontal="center" vertical="center"/>
    </xf>
    <xf numFmtId="179" fontId="11" fillId="0" borderId="1" xfId="0" applyNumberFormat="true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178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18" fillId="0" borderId="1" xfId="0" applyNumberFormat="true" applyFont="true" applyFill="true" applyBorder="true" applyAlignment="true">
      <alignment horizontal="center" vertical="center" wrapText="true"/>
    </xf>
    <xf numFmtId="178" fontId="18" fillId="0" borderId="1" xfId="0" applyNumberFormat="true" applyFont="true" applyFill="true" applyBorder="true" applyAlignment="true">
      <alignment horizontal="center" vertical="center"/>
    </xf>
    <xf numFmtId="176" fontId="18" fillId="0" borderId="1" xfId="0" applyNumberFormat="true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/>
    </xf>
    <xf numFmtId="178" fontId="18" fillId="0" borderId="1" xfId="0" applyNumberFormat="true" applyFont="true" applyFill="true" applyBorder="true" applyAlignment="true">
      <alignment horizontal="center" vertical="center" wrapText="true"/>
    </xf>
    <xf numFmtId="176" fontId="16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5"/>
  <sheetViews>
    <sheetView tabSelected="1" workbookViewId="0">
      <selection activeCell="K6" sqref="K6"/>
    </sheetView>
  </sheetViews>
  <sheetFormatPr defaultColWidth="9" defaultRowHeight="14.25" outlineLevelCol="6"/>
  <cols>
    <col min="1" max="1" width="9.125" style="1" customWidth="true"/>
    <col min="2" max="2" width="26" style="1" customWidth="true"/>
    <col min="3" max="3" width="10.75" style="1" customWidth="true"/>
    <col min="4" max="4" width="9.625" style="1" customWidth="true"/>
    <col min="5" max="5" width="11.125" style="1" customWidth="true"/>
    <col min="6" max="6" width="10.25" style="1" customWidth="true"/>
    <col min="7" max="7" width="10.75" style="1" customWidth="true"/>
    <col min="8" max="16384" width="9" style="1"/>
  </cols>
  <sheetData>
    <row r="1" spans="1:1">
      <c r="A1" s="1" t="s">
        <v>0</v>
      </c>
    </row>
    <row r="2" ht="46.5" customHeight="true" spans="1:7">
      <c r="A2" s="3" t="s">
        <v>1</v>
      </c>
      <c r="B2" s="4"/>
      <c r="C2" s="4"/>
      <c r="D2" s="4"/>
      <c r="E2" s="4"/>
      <c r="F2" s="4"/>
      <c r="G2" s="4"/>
    </row>
    <row r="4" s="1" customFormat="true" ht="18.95" customHeight="true" spans="1:7">
      <c r="A4" s="5" t="s">
        <v>2</v>
      </c>
      <c r="B4" s="5" t="s">
        <v>3</v>
      </c>
      <c r="C4" s="5" t="s">
        <v>4</v>
      </c>
      <c r="D4" s="5"/>
      <c r="E4" s="5"/>
      <c r="F4" s="5"/>
      <c r="G4" s="5"/>
    </row>
    <row r="5" s="1" customFormat="true" ht="18.95" customHeight="true" spans="1:7">
      <c r="A5" s="5"/>
      <c r="B5" s="5"/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s="1" customFormat="true" ht="18.95" customHeight="true" spans="1:7">
      <c r="A6" s="6" t="s">
        <v>10</v>
      </c>
      <c r="B6" s="7" t="s">
        <v>11</v>
      </c>
      <c r="C6" s="8">
        <v>148.967465</v>
      </c>
      <c r="D6" s="8">
        <v>99.150881</v>
      </c>
      <c r="E6" s="24"/>
      <c r="F6" s="24"/>
      <c r="G6" s="25">
        <f>SUM(C6:F6)</f>
        <v>248.118346</v>
      </c>
    </row>
    <row r="7" s="2" customFormat="true" ht="18.95" customHeight="true" spans="1:7">
      <c r="A7" s="9">
        <v>1</v>
      </c>
      <c r="B7" s="10" t="s">
        <v>12</v>
      </c>
      <c r="C7" s="11">
        <v>148.967465</v>
      </c>
      <c r="D7" s="11">
        <v>99.150881</v>
      </c>
      <c r="E7" s="24"/>
      <c r="F7" s="25"/>
      <c r="G7" s="25">
        <f>SUM(C7:F7)</f>
        <v>248.118346</v>
      </c>
    </row>
    <row r="8" ht="18.95" customHeight="true" spans="1:7">
      <c r="A8" s="12">
        <v>1.1</v>
      </c>
      <c r="B8" s="13" t="s">
        <v>13</v>
      </c>
      <c r="C8" s="14">
        <v>148.967465</v>
      </c>
      <c r="D8" s="15"/>
      <c r="E8" s="24"/>
      <c r="F8" s="25"/>
      <c r="G8" s="26">
        <f>SUM(C8:F8)</f>
        <v>148.967465</v>
      </c>
    </row>
    <row r="9" ht="18.95" customHeight="true" spans="1:7">
      <c r="A9" s="16" t="s">
        <v>14</v>
      </c>
      <c r="B9" s="17" t="s">
        <v>15</v>
      </c>
      <c r="C9" s="14">
        <v>5.023059</v>
      </c>
      <c r="D9" s="15"/>
      <c r="E9" s="24"/>
      <c r="F9" s="25"/>
      <c r="G9" s="26">
        <f t="shared" ref="G9:G17" si="0">SUM(C9:F9)</f>
        <v>5.023059</v>
      </c>
    </row>
    <row r="10" ht="18.95" customHeight="true" spans="1:7">
      <c r="A10" s="16" t="s">
        <v>16</v>
      </c>
      <c r="B10" s="17" t="s">
        <v>17</v>
      </c>
      <c r="C10" s="14">
        <v>143.944406</v>
      </c>
      <c r="D10" s="14"/>
      <c r="E10" s="27"/>
      <c r="F10" s="28"/>
      <c r="G10" s="26">
        <f t="shared" si="0"/>
        <v>143.944406</v>
      </c>
    </row>
    <row r="11" customFormat="true" ht="18.95" customHeight="true" spans="1:7">
      <c r="A11" s="12">
        <v>1.2</v>
      </c>
      <c r="B11" s="13" t="s">
        <v>18</v>
      </c>
      <c r="C11" s="14"/>
      <c r="D11" s="14">
        <v>99.150881</v>
      </c>
      <c r="E11" s="29"/>
      <c r="F11" s="28"/>
      <c r="G11" s="26">
        <f t="shared" si="0"/>
        <v>99.150881</v>
      </c>
    </row>
    <row r="12" customFormat="true" ht="18.95" customHeight="true" spans="1:7">
      <c r="A12" s="16" t="s">
        <v>19</v>
      </c>
      <c r="B12" s="17" t="s">
        <v>20</v>
      </c>
      <c r="C12" s="14"/>
      <c r="D12" s="14">
        <v>21.468039</v>
      </c>
      <c r="E12" s="29"/>
      <c r="F12" s="28"/>
      <c r="G12" s="26">
        <f t="shared" si="0"/>
        <v>21.468039</v>
      </c>
    </row>
    <row r="13" customFormat="true" ht="18.95" customHeight="true" spans="1:7">
      <c r="A13" s="16" t="s">
        <v>21</v>
      </c>
      <c r="B13" s="17" t="s">
        <v>22</v>
      </c>
      <c r="C13" s="14"/>
      <c r="D13" s="14">
        <v>13.596283</v>
      </c>
      <c r="E13" s="29"/>
      <c r="F13" s="28"/>
      <c r="G13" s="26">
        <f t="shared" si="0"/>
        <v>13.596283</v>
      </c>
    </row>
    <row r="14" customFormat="true" ht="18.95" customHeight="true" spans="1:7">
      <c r="A14" s="16" t="s">
        <v>23</v>
      </c>
      <c r="B14" s="17" t="s">
        <v>24</v>
      </c>
      <c r="C14" s="14"/>
      <c r="D14" s="14">
        <v>9.51352</v>
      </c>
      <c r="E14" s="29"/>
      <c r="F14" s="28"/>
      <c r="G14" s="26">
        <f t="shared" si="0"/>
        <v>9.51352</v>
      </c>
    </row>
    <row r="15" customFormat="true" ht="18.95" customHeight="true" spans="1:7">
      <c r="A15" s="16" t="s">
        <v>25</v>
      </c>
      <c r="B15" s="17" t="s">
        <v>26</v>
      </c>
      <c r="C15" s="14"/>
      <c r="D15" s="14">
        <v>8.317705</v>
      </c>
      <c r="E15" s="29"/>
      <c r="F15" s="28"/>
      <c r="G15" s="26">
        <f t="shared" si="0"/>
        <v>8.317705</v>
      </c>
    </row>
    <row r="16" customFormat="true" ht="18.95" customHeight="true" spans="1:7">
      <c r="A16" s="16" t="s">
        <v>27</v>
      </c>
      <c r="B16" s="17" t="s">
        <v>28</v>
      </c>
      <c r="C16" s="14"/>
      <c r="D16" s="14">
        <v>37.658821</v>
      </c>
      <c r="E16" s="29"/>
      <c r="F16" s="28"/>
      <c r="G16" s="26">
        <f t="shared" si="0"/>
        <v>37.658821</v>
      </c>
    </row>
    <row r="17" customFormat="true" ht="18.95" customHeight="true" spans="1:7">
      <c r="A17" s="16" t="s">
        <v>29</v>
      </c>
      <c r="B17" s="17" t="s">
        <v>30</v>
      </c>
      <c r="C17" s="14"/>
      <c r="D17" s="14">
        <v>8.596513</v>
      </c>
      <c r="E17" s="29"/>
      <c r="F17" s="28"/>
      <c r="G17" s="26">
        <f t="shared" si="0"/>
        <v>8.596513</v>
      </c>
    </row>
    <row r="18" s="1" customFormat="true" ht="18.95" customHeight="true" spans="1:7">
      <c r="A18" s="18" t="s">
        <v>31</v>
      </c>
      <c r="B18" s="19" t="s">
        <v>32</v>
      </c>
      <c r="C18" s="20"/>
      <c r="D18" s="20"/>
      <c r="E18" s="20"/>
      <c r="F18" s="25">
        <f>F19+F30+F31+F34+F37+F39+F40+F42</f>
        <v>26.31</v>
      </c>
      <c r="G18" s="25">
        <f>F18</f>
        <v>26.31</v>
      </c>
    </row>
    <row r="19" s="2" customFormat="true" ht="18.95" customHeight="true" spans="1:7">
      <c r="A19" s="7">
        <v>1</v>
      </c>
      <c r="B19" s="7" t="s">
        <v>33</v>
      </c>
      <c r="C19" s="20"/>
      <c r="D19" s="20"/>
      <c r="E19" s="20"/>
      <c r="F19" s="25">
        <v>15.16</v>
      </c>
      <c r="G19" s="24">
        <f>SUM(F19)</f>
        <v>15.16</v>
      </c>
    </row>
    <row r="20" ht="18.95" customHeight="true" spans="1:7">
      <c r="A20" s="21">
        <v>1.1</v>
      </c>
      <c r="B20" s="21" t="s">
        <v>34</v>
      </c>
      <c r="C20" s="20"/>
      <c r="D20" s="20"/>
      <c r="E20" s="20"/>
      <c r="F20" s="26">
        <v>5.65</v>
      </c>
      <c r="G20" s="30">
        <f t="shared" ref="G20:G44" si="1">SUM(F20)</f>
        <v>5.65</v>
      </c>
    </row>
    <row r="21" ht="28" customHeight="true" spans="1:7">
      <c r="A21" s="21">
        <v>1.2</v>
      </c>
      <c r="B21" s="21" t="s">
        <v>35</v>
      </c>
      <c r="C21" s="20"/>
      <c r="D21" s="20"/>
      <c r="E21" s="20"/>
      <c r="F21" s="26">
        <v>0.5</v>
      </c>
      <c r="G21" s="30">
        <f t="shared" si="1"/>
        <v>0.5</v>
      </c>
    </row>
    <row r="22" ht="26" customHeight="true" spans="1:7">
      <c r="A22" s="21">
        <v>1.3</v>
      </c>
      <c r="B22" s="21" t="s">
        <v>36</v>
      </c>
      <c r="C22" s="20"/>
      <c r="D22" s="20"/>
      <c r="E22" s="20"/>
      <c r="F22" s="26">
        <v>1.03</v>
      </c>
      <c r="G22" s="30">
        <f t="shared" si="1"/>
        <v>1.03</v>
      </c>
    </row>
    <row r="23" ht="18.95" customHeight="true" spans="1:7">
      <c r="A23" s="21" t="s">
        <v>37</v>
      </c>
      <c r="B23" s="21" t="s">
        <v>38</v>
      </c>
      <c r="C23" s="20"/>
      <c r="D23" s="20"/>
      <c r="E23" s="20"/>
      <c r="F23" s="26">
        <v>1.03</v>
      </c>
      <c r="G23" s="30">
        <f t="shared" si="1"/>
        <v>1.03</v>
      </c>
    </row>
    <row r="24" ht="18.95" customHeight="true" spans="1:7">
      <c r="A24" s="21" t="s">
        <v>39</v>
      </c>
      <c r="B24" s="21" t="s">
        <v>40</v>
      </c>
      <c r="C24" s="20"/>
      <c r="D24" s="20"/>
      <c r="E24" s="20"/>
      <c r="F24" s="26">
        <v>0</v>
      </c>
      <c r="G24" s="30">
        <f t="shared" si="1"/>
        <v>0</v>
      </c>
    </row>
    <row r="25" ht="18.95" customHeight="true" spans="1:7">
      <c r="A25" s="21">
        <v>1.4</v>
      </c>
      <c r="B25" s="21" t="s">
        <v>41</v>
      </c>
      <c r="C25" s="20"/>
      <c r="D25" s="20"/>
      <c r="E25" s="20"/>
      <c r="F25" s="26">
        <v>2.58</v>
      </c>
      <c r="G25" s="30">
        <f t="shared" si="1"/>
        <v>2.58</v>
      </c>
    </row>
    <row r="26" ht="18.95" customHeight="true" spans="1:7">
      <c r="A26" s="21" t="s">
        <v>42</v>
      </c>
      <c r="B26" s="21" t="s">
        <v>43</v>
      </c>
      <c r="C26" s="20"/>
      <c r="D26" s="20"/>
      <c r="E26" s="20"/>
      <c r="F26" s="26">
        <v>0.77</v>
      </c>
      <c r="G26" s="30">
        <f t="shared" si="1"/>
        <v>0.77</v>
      </c>
    </row>
    <row r="27" ht="18.95" customHeight="true" spans="1:7">
      <c r="A27" s="21" t="s">
        <v>44</v>
      </c>
      <c r="B27" s="21" t="s">
        <v>45</v>
      </c>
      <c r="C27" s="20"/>
      <c r="D27" s="20"/>
      <c r="E27" s="20"/>
      <c r="F27" s="26">
        <v>1.03</v>
      </c>
      <c r="G27" s="30">
        <f t="shared" si="1"/>
        <v>1.03</v>
      </c>
    </row>
    <row r="28" ht="18.95" customHeight="true" spans="1:7">
      <c r="A28" s="21" t="s">
        <v>46</v>
      </c>
      <c r="B28" s="21" t="s">
        <v>47</v>
      </c>
      <c r="C28" s="20"/>
      <c r="D28" s="20"/>
      <c r="E28" s="20"/>
      <c r="F28" s="26">
        <v>0.77</v>
      </c>
      <c r="G28" s="30">
        <f t="shared" si="1"/>
        <v>0.77</v>
      </c>
    </row>
    <row r="29" ht="18.95" customHeight="true" spans="1:7">
      <c r="A29" s="21">
        <v>1.5</v>
      </c>
      <c r="B29" s="21" t="s">
        <v>48</v>
      </c>
      <c r="C29" s="20"/>
      <c r="D29" s="20"/>
      <c r="E29" s="20"/>
      <c r="F29" s="26">
        <v>5.4</v>
      </c>
      <c r="G29" s="30">
        <f t="shared" si="1"/>
        <v>5.4</v>
      </c>
    </row>
    <row r="30" ht="18.95" customHeight="true" spans="1:7">
      <c r="A30" s="7">
        <v>2</v>
      </c>
      <c r="B30" s="7" t="s">
        <v>49</v>
      </c>
      <c r="C30" s="20"/>
      <c r="D30" s="20"/>
      <c r="E30" s="20"/>
      <c r="F30" s="25">
        <v>0</v>
      </c>
      <c r="G30" s="24">
        <f t="shared" si="1"/>
        <v>0</v>
      </c>
    </row>
    <row r="31" ht="18.95" customHeight="true" spans="1:7">
      <c r="A31" s="7">
        <v>3</v>
      </c>
      <c r="B31" s="7" t="s">
        <v>50</v>
      </c>
      <c r="C31" s="20"/>
      <c r="D31" s="20"/>
      <c r="E31" s="20"/>
      <c r="F31" s="25">
        <v>1.81</v>
      </c>
      <c r="G31" s="24">
        <f t="shared" si="1"/>
        <v>1.81</v>
      </c>
    </row>
    <row r="32" s="2" customFormat="true" ht="18.95" customHeight="true" spans="1:7">
      <c r="A32" s="21">
        <v>3.1</v>
      </c>
      <c r="B32" s="21" t="s">
        <v>51</v>
      </c>
      <c r="C32" s="20"/>
      <c r="D32" s="20"/>
      <c r="E32" s="20"/>
      <c r="F32" s="26">
        <v>1.81</v>
      </c>
      <c r="G32" s="30">
        <f t="shared" si="1"/>
        <v>1.81</v>
      </c>
    </row>
    <row r="33" s="2" customFormat="true" ht="18.95" customHeight="true" spans="1:7">
      <c r="A33" s="21">
        <v>3.2</v>
      </c>
      <c r="B33" s="21" t="s">
        <v>52</v>
      </c>
      <c r="C33" s="20"/>
      <c r="D33" s="20"/>
      <c r="E33" s="20"/>
      <c r="F33" s="31">
        <v>0</v>
      </c>
      <c r="G33" s="30">
        <f t="shared" si="1"/>
        <v>0</v>
      </c>
    </row>
    <row r="34" ht="18.95" customHeight="true" spans="1:7">
      <c r="A34" s="7">
        <v>4</v>
      </c>
      <c r="B34" s="7" t="s">
        <v>53</v>
      </c>
      <c r="C34" s="20"/>
      <c r="D34" s="20"/>
      <c r="E34" s="20"/>
      <c r="F34" s="25">
        <v>7.9</v>
      </c>
      <c r="G34" s="24">
        <f t="shared" si="1"/>
        <v>7.9</v>
      </c>
    </row>
    <row r="35" ht="18.95" customHeight="true" spans="1:7">
      <c r="A35" s="21">
        <v>4.2</v>
      </c>
      <c r="B35" s="21" t="s">
        <v>54</v>
      </c>
      <c r="C35" s="20"/>
      <c r="D35" s="20"/>
      <c r="E35" s="20"/>
      <c r="F35" s="26">
        <v>7.9</v>
      </c>
      <c r="G35" s="30">
        <f t="shared" si="1"/>
        <v>7.9</v>
      </c>
    </row>
    <row r="36" s="2" customFormat="true" ht="18.95" customHeight="true" spans="1:7">
      <c r="A36" s="21" t="s">
        <v>55</v>
      </c>
      <c r="B36" s="21" t="s">
        <v>56</v>
      </c>
      <c r="C36" s="20"/>
      <c r="D36" s="20"/>
      <c r="E36" s="20"/>
      <c r="F36" s="26">
        <v>7.9</v>
      </c>
      <c r="G36" s="30">
        <f t="shared" si="1"/>
        <v>7.9</v>
      </c>
    </row>
    <row r="37" ht="18.95" customHeight="true" spans="1:7">
      <c r="A37" s="7">
        <v>5</v>
      </c>
      <c r="B37" s="7" t="s">
        <v>57</v>
      </c>
      <c r="C37" s="20"/>
      <c r="D37" s="20"/>
      <c r="E37" s="20"/>
      <c r="F37" s="25">
        <v>0</v>
      </c>
      <c r="G37" s="24">
        <f t="shared" si="1"/>
        <v>0</v>
      </c>
    </row>
    <row r="38" s="1" customFormat="true" ht="18.95" customHeight="true" spans="1:7">
      <c r="A38" s="21">
        <v>5.1</v>
      </c>
      <c r="B38" s="21" t="s">
        <v>58</v>
      </c>
      <c r="C38" s="20"/>
      <c r="D38" s="20"/>
      <c r="E38" s="20"/>
      <c r="F38" s="31">
        <v>0</v>
      </c>
      <c r="G38" s="30">
        <f t="shared" si="1"/>
        <v>0</v>
      </c>
    </row>
    <row r="39" s="2" customFormat="true" ht="18.95" customHeight="true" spans="1:7">
      <c r="A39" s="7">
        <v>6</v>
      </c>
      <c r="B39" s="7" t="s">
        <v>59</v>
      </c>
      <c r="C39" s="20"/>
      <c r="D39" s="20"/>
      <c r="E39" s="20"/>
      <c r="F39" s="25">
        <v>0.2</v>
      </c>
      <c r="G39" s="24">
        <f t="shared" si="1"/>
        <v>0.2</v>
      </c>
    </row>
    <row r="40" ht="18.95" customHeight="true" spans="1:7">
      <c r="A40" s="7">
        <v>7</v>
      </c>
      <c r="B40" s="7" t="s">
        <v>60</v>
      </c>
      <c r="C40" s="20"/>
      <c r="D40" s="20"/>
      <c r="E40" s="20"/>
      <c r="F40" s="24">
        <v>0.74</v>
      </c>
      <c r="G40" s="24">
        <f t="shared" si="1"/>
        <v>0.74</v>
      </c>
    </row>
    <row r="41" s="2" customFormat="true" ht="18.95" customHeight="true" spans="1:7">
      <c r="A41" s="21">
        <v>7.1</v>
      </c>
      <c r="B41" s="21" t="s">
        <v>61</v>
      </c>
      <c r="C41" s="20"/>
      <c r="D41" s="20"/>
      <c r="E41" s="20"/>
      <c r="F41" s="26">
        <v>0.74</v>
      </c>
      <c r="G41" s="30">
        <f t="shared" si="1"/>
        <v>0.74</v>
      </c>
    </row>
    <row r="42" s="2" customFormat="true" ht="18.95" customHeight="true" spans="1:7">
      <c r="A42" s="21">
        <v>8</v>
      </c>
      <c r="B42" s="21" t="s">
        <v>62</v>
      </c>
      <c r="C42" s="20"/>
      <c r="D42" s="20"/>
      <c r="E42" s="20"/>
      <c r="F42" s="25">
        <v>0.5</v>
      </c>
      <c r="G42" s="24">
        <f t="shared" si="1"/>
        <v>0.5</v>
      </c>
    </row>
    <row r="43" s="1" customFormat="true" ht="18.95" customHeight="true" spans="1:7">
      <c r="A43" s="18" t="s">
        <v>63</v>
      </c>
      <c r="B43" s="19" t="s">
        <v>64</v>
      </c>
      <c r="C43" s="20"/>
      <c r="D43" s="20"/>
      <c r="E43" s="20"/>
      <c r="F43" s="25">
        <f>F44</f>
        <v>13.7212044838941</v>
      </c>
      <c r="G43" s="25">
        <f>G44</f>
        <v>13.7212044838941</v>
      </c>
    </row>
    <row r="44" ht="18.95" customHeight="true" spans="1:7">
      <c r="A44" s="22">
        <v>1</v>
      </c>
      <c r="B44" s="23" t="s">
        <v>65</v>
      </c>
      <c r="C44" s="20"/>
      <c r="D44" s="20"/>
      <c r="E44" s="20"/>
      <c r="F44" s="26">
        <v>13.7212044838941</v>
      </c>
      <c r="G44" s="30">
        <f>F44</f>
        <v>13.7212044838941</v>
      </c>
    </row>
    <row r="45" s="1" customFormat="true" ht="18.95" customHeight="true" spans="1:7">
      <c r="A45" s="19" t="s">
        <v>66</v>
      </c>
      <c r="B45" s="19" t="s">
        <v>67</v>
      </c>
      <c r="C45" s="24">
        <f>SUM(C6,C18,C43)</f>
        <v>148.967465</v>
      </c>
      <c r="D45" s="24">
        <f>SUM(D6,D18,D43)</f>
        <v>99.150881</v>
      </c>
      <c r="E45" s="20">
        <f>SUM(E6,E18,E43)</f>
        <v>0</v>
      </c>
      <c r="F45" s="24">
        <f>SUM(F6,F18,F43)</f>
        <v>40.031204483894</v>
      </c>
      <c r="G45" s="25">
        <f>SUM(C45:F45)</f>
        <v>288.149550483894</v>
      </c>
    </row>
  </sheetData>
  <mergeCells count="4">
    <mergeCell ref="A2:G2"/>
    <mergeCell ref="C4:G4"/>
    <mergeCell ref="A4:A5"/>
    <mergeCell ref="B4:B5"/>
  </mergeCells>
  <printOptions horizontalCentered="true"/>
  <pageMargins left="0.708333333333333" right="0.708333333333333" top="0.5" bottom="0.338194444444444" header="0.16875" footer="0.188888888888889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2006-09-20T08:00:00Z</dcterms:created>
  <dcterms:modified xsi:type="dcterms:W3CDTF">2023-10-11T18:03:47Z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