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<sst xmlns="http://schemas.openxmlformats.org/spreadsheetml/2006/main" count="47" uniqueCount="47">
  <si>
    <r>
      <rPr>
        <sz val="11"/>
        <color theme="1"/>
        <rFont val="黑体"/>
        <charset val="134"/>
      </rPr>
      <t>附件</t>
    </r>
    <r>
      <rPr>
        <sz val="11"/>
        <color theme="1"/>
        <rFont val="Times New Roman"/>
        <charset val="134"/>
      </rPr>
      <t>2</t>
    </r>
  </si>
  <si>
    <t>钦州市卫生学校学生宿舍楼概算核定表</t>
  </si>
  <si>
    <r>
      <rPr>
        <sz val="12"/>
        <color theme="1"/>
        <rFont val="黑体"/>
        <charset val="134"/>
      </rPr>
      <t>序号</t>
    </r>
  </si>
  <si>
    <r>
      <rPr>
        <sz val="12"/>
        <color theme="1"/>
        <rFont val="黑体"/>
        <charset val="134"/>
      </rPr>
      <t>工程或费用名称</t>
    </r>
  </si>
  <si>
    <r>
      <rPr>
        <sz val="12"/>
        <color theme="1"/>
        <rFont val="黑体"/>
        <charset val="134"/>
      </rPr>
      <t>概算造价（万元）</t>
    </r>
  </si>
  <si>
    <r>
      <rPr>
        <sz val="12"/>
        <color theme="1"/>
        <rFont val="黑体"/>
        <charset val="134"/>
      </rPr>
      <t>建筑工程</t>
    </r>
  </si>
  <si>
    <r>
      <rPr>
        <sz val="12"/>
        <color theme="1"/>
        <rFont val="黑体"/>
        <charset val="134"/>
      </rPr>
      <t>安装工程</t>
    </r>
  </si>
  <si>
    <r>
      <rPr>
        <sz val="12"/>
        <color theme="1"/>
        <rFont val="黑体"/>
        <charset val="134"/>
      </rPr>
      <t>设备购置</t>
    </r>
  </si>
  <si>
    <r>
      <rPr>
        <sz val="12"/>
        <color theme="1"/>
        <rFont val="黑体"/>
        <charset val="134"/>
      </rPr>
      <t>其他费用</t>
    </r>
  </si>
  <si>
    <r>
      <rPr>
        <sz val="12"/>
        <color theme="1"/>
        <rFont val="黑体"/>
        <charset val="134"/>
      </rPr>
      <t>合计</t>
    </r>
  </si>
  <si>
    <t>一</t>
  </si>
  <si>
    <t>工程费用</t>
  </si>
  <si>
    <t>学生宿舍楼土建</t>
  </si>
  <si>
    <t>学生宿舍楼安装</t>
  </si>
  <si>
    <t>二</t>
  </si>
  <si>
    <t>工程建设其他费用</t>
  </si>
  <si>
    <t>建设管理费</t>
  </si>
  <si>
    <t>项目建设管理费</t>
  </si>
  <si>
    <t>施工图设计文件审查费</t>
  </si>
  <si>
    <t>招标代理服务费</t>
  </si>
  <si>
    <t>1.3.1</t>
  </si>
  <si>
    <t>工程招标代理服务费</t>
  </si>
  <si>
    <t>工程实施阶段造价费</t>
  </si>
  <si>
    <r>
      <t>1</t>
    </r>
    <r>
      <rPr>
        <sz val="11"/>
        <color indexed="8"/>
        <rFont val="宋体"/>
        <charset val="134"/>
      </rPr>
      <t>.4.1</t>
    </r>
  </si>
  <si>
    <t>全过程造价咨询</t>
  </si>
  <si>
    <t>工程建设施工阶段监理费</t>
  </si>
  <si>
    <t>建设用地费用</t>
  </si>
  <si>
    <t>建设项目前期工作咨询费</t>
  </si>
  <si>
    <t>初步设计文件评估咨询</t>
  </si>
  <si>
    <t>勘察设计费</t>
  </si>
  <si>
    <t>工程勘察费</t>
  </si>
  <si>
    <t>工程设计费</t>
  </si>
  <si>
    <t>4.2.1</t>
  </si>
  <si>
    <t>基本设计费</t>
  </si>
  <si>
    <t>环境影响咨询费</t>
  </si>
  <si>
    <t>编制环境影响报告表</t>
  </si>
  <si>
    <t>工程保险费</t>
  </si>
  <si>
    <t>其他费用</t>
  </si>
  <si>
    <t>水土保持设施补偿费</t>
  </si>
  <si>
    <t>防空地下室易地建设费</t>
  </si>
  <si>
    <t>检验试验费</t>
  </si>
  <si>
    <t>建设项目场地准备费及临时设施费</t>
  </si>
  <si>
    <t>三</t>
  </si>
  <si>
    <t>预备费用</t>
  </si>
  <si>
    <t>基本预备费</t>
  </si>
  <si>
    <t>四</t>
  </si>
  <si>
    <t>项目总投资</t>
  </si>
</sst>
</file>

<file path=xl/styles.xml><?xml version="1.0" encoding="utf-8"?>
<styleSheet xmlns="http://schemas.openxmlformats.org/spreadsheetml/2006/main">
  <numFmts count="6">
    <numFmt numFmtId="176" formatCode="0.00_);[Red]\(0.00\)"/>
    <numFmt numFmtId="43" formatCode="_ * #,##0.00_ ;_ * \-#,##0.00_ ;_ * &quot;-&quot;??_ ;_ @_ "/>
    <numFmt numFmtId="177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sz val="12"/>
      <color theme="1"/>
      <name val="Times New Roman"/>
      <charset val="134"/>
    </font>
    <font>
      <b/>
      <sz val="12"/>
      <name val="Times New Roman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2"/>
      <name val="Times New Roman"/>
      <charset val="134"/>
    </font>
    <font>
      <b/>
      <sz val="12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7" fillId="1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2" fillId="11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1" fillId="23" borderId="8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6" fillId="15" borderId="5" applyNumberFormat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/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5"/>
  <sheetViews>
    <sheetView tabSelected="1" topLeftCell="A9" workbookViewId="0">
      <selection activeCell="L20" sqref="L20"/>
    </sheetView>
  </sheetViews>
  <sheetFormatPr defaultColWidth="9" defaultRowHeight="14.25" outlineLevelCol="6"/>
  <cols>
    <col min="1" max="1" width="9.125" style="1" customWidth="1"/>
    <col min="2" max="2" width="26" style="1" customWidth="1"/>
    <col min="3" max="3" width="10.75" style="1" customWidth="1"/>
    <col min="4" max="4" width="9.625" style="1" customWidth="1"/>
    <col min="5" max="5" width="11.125" style="1" customWidth="1"/>
    <col min="6" max="6" width="10.25" style="1" customWidth="1"/>
    <col min="7" max="7" width="10.75" style="1" customWidth="1"/>
    <col min="8" max="16384" width="9" style="1"/>
  </cols>
  <sheetData>
    <row r="1" spans="1:1">
      <c r="A1" s="1" t="s">
        <v>0</v>
      </c>
    </row>
    <row r="2" ht="46.5" customHeight="1" spans="1:7">
      <c r="A2" s="4" t="s">
        <v>1</v>
      </c>
      <c r="B2" s="5"/>
      <c r="C2" s="5"/>
      <c r="D2" s="5"/>
      <c r="E2" s="5"/>
      <c r="F2" s="5"/>
      <c r="G2" s="5"/>
    </row>
    <row r="4" s="1" customFormat="1" ht="18.95" customHeight="1" spans="1:7">
      <c r="A4" s="6" t="s">
        <v>2</v>
      </c>
      <c r="B4" s="6" t="s">
        <v>3</v>
      </c>
      <c r="C4" s="6" t="s">
        <v>4</v>
      </c>
      <c r="D4" s="6"/>
      <c r="E4" s="6"/>
      <c r="F4" s="6"/>
      <c r="G4" s="6"/>
    </row>
    <row r="5" s="1" customFormat="1" ht="18.95" customHeight="1" spans="1:7">
      <c r="A5" s="6"/>
      <c r="B5" s="6"/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</row>
    <row r="6" s="1" customFormat="1" ht="18.95" customHeight="1" spans="1:7">
      <c r="A6" s="7" t="s">
        <v>10</v>
      </c>
      <c r="B6" s="7" t="s">
        <v>11</v>
      </c>
      <c r="C6" s="8">
        <f>SUM(C7:C8)</f>
        <v>284.58</v>
      </c>
      <c r="D6" s="8">
        <f>SUM(D7:D8)</f>
        <v>36.54</v>
      </c>
      <c r="E6" s="8"/>
      <c r="F6" s="8"/>
      <c r="G6" s="21">
        <f>SUM(C6:F6)</f>
        <v>321.12</v>
      </c>
    </row>
    <row r="7" s="1" customFormat="1" ht="18.95" customHeight="1" spans="1:7">
      <c r="A7" s="9">
        <v>1</v>
      </c>
      <c r="B7" s="10" t="s">
        <v>12</v>
      </c>
      <c r="C7" s="11">
        <v>284.58</v>
      </c>
      <c r="D7" s="11"/>
      <c r="E7" s="13"/>
      <c r="F7" s="22"/>
      <c r="G7" s="23">
        <f>SUM(C7:F7)</f>
        <v>284.58</v>
      </c>
    </row>
    <row r="8" ht="18.95" customHeight="1" spans="1:7">
      <c r="A8" s="12">
        <v>2</v>
      </c>
      <c r="B8" s="10" t="s">
        <v>13</v>
      </c>
      <c r="C8" s="11"/>
      <c r="D8" s="13">
        <v>36.54</v>
      </c>
      <c r="E8" s="24"/>
      <c r="F8" s="25"/>
      <c r="G8" s="23">
        <f>SUM(C8:F8)</f>
        <v>36.54</v>
      </c>
    </row>
    <row r="9" s="1" customFormat="1" ht="18.95" customHeight="1" spans="1:7">
      <c r="A9" s="7" t="s">
        <v>14</v>
      </c>
      <c r="B9" s="14" t="s">
        <v>15</v>
      </c>
      <c r="C9" s="7"/>
      <c r="D9" s="7"/>
      <c r="E9" s="7"/>
      <c r="F9" s="21">
        <f>SUM(F10,F18:F19,F21,F25,F27:F28)</f>
        <v>36.1818764348</v>
      </c>
      <c r="G9" s="21">
        <f>F9</f>
        <v>36.1818764348</v>
      </c>
    </row>
    <row r="10" s="2" customFormat="1" ht="18.95" customHeight="1" spans="1:7">
      <c r="A10" s="15">
        <v>1</v>
      </c>
      <c r="B10" s="15" t="s">
        <v>16</v>
      </c>
      <c r="C10" s="7"/>
      <c r="D10" s="7"/>
      <c r="E10" s="7"/>
      <c r="F10" s="25">
        <f>SUM(F11:F12,F13,F15,F17)</f>
        <v>19.5637531788</v>
      </c>
      <c r="G10" s="24">
        <f>SUM(F10)</f>
        <v>19.5637531788</v>
      </c>
    </row>
    <row r="11" ht="18.95" customHeight="1" spans="1:7">
      <c r="A11" s="16">
        <v>1.1</v>
      </c>
      <c r="B11" s="16" t="s">
        <v>17</v>
      </c>
      <c r="C11" s="7"/>
      <c r="D11" s="7"/>
      <c r="E11" s="7"/>
      <c r="F11" s="22">
        <v>6.2694</v>
      </c>
      <c r="G11" s="13">
        <f>SUM(F11)</f>
        <v>6.2694</v>
      </c>
    </row>
    <row r="12" ht="28" customHeight="1" spans="1:7">
      <c r="A12" s="16">
        <v>1.2</v>
      </c>
      <c r="B12" s="16" t="s">
        <v>18</v>
      </c>
      <c r="C12" s="7"/>
      <c r="D12" s="7"/>
      <c r="E12" s="7"/>
      <c r="F12" s="22">
        <v>0.642239284</v>
      </c>
      <c r="G12" s="13">
        <f>SUM(F12)</f>
        <v>0.642239284</v>
      </c>
    </row>
    <row r="13" ht="26" customHeight="1" spans="1:7">
      <c r="A13" s="16">
        <v>1.3</v>
      </c>
      <c r="B13" s="16" t="s">
        <v>19</v>
      </c>
      <c r="C13" s="7"/>
      <c r="D13" s="7"/>
      <c r="E13" s="7"/>
      <c r="F13" s="22">
        <v>0</v>
      </c>
      <c r="G13" s="13">
        <f>SUM(F13)</f>
        <v>0</v>
      </c>
    </row>
    <row r="14" ht="18.95" customHeight="1" spans="1:7">
      <c r="A14" s="16" t="s">
        <v>20</v>
      </c>
      <c r="B14" s="16" t="s">
        <v>21</v>
      </c>
      <c r="C14" s="7"/>
      <c r="D14" s="7"/>
      <c r="E14" s="7"/>
      <c r="F14" s="22">
        <v>0</v>
      </c>
      <c r="G14" s="13">
        <v>0</v>
      </c>
    </row>
    <row r="15" ht="18.95" customHeight="1" spans="1:7">
      <c r="A15" s="16">
        <v>1.4</v>
      </c>
      <c r="B15" s="16" t="s">
        <v>22</v>
      </c>
      <c r="C15" s="7"/>
      <c r="D15" s="7"/>
      <c r="E15" s="7"/>
      <c r="F15" s="22">
        <v>4.174555346</v>
      </c>
      <c r="G15" s="13">
        <f t="shared" ref="G15:G32" si="0">SUM(F15)</f>
        <v>4.174555346</v>
      </c>
    </row>
    <row r="16" ht="18.95" customHeight="1" spans="1:7">
      <c r="A16" s="16" t="s">
        <v>23</v>
      </c>
      <c r="B16" s="16" t="s">
        <v>24</v>
      </c>
      <c r="C16" s="7"/>
      <c r="D16" s="7"/>
      <c r="E16" s="7"/>
      <c r="F16" s="22">
        <v>4.174555346</v>
      </c>
      <c r="G16" s="13">
        <f t="shared" si="0"/>
        <v>4.174555346</v>
      </c>
    </row>
    <row r="17" ht="18.95" customHeight="1" spans="1:7">
      <c r="A17" s="16">
        <v>1.5</v>
      </c>
      <c r="B17" s="16" t="s">
        <v>25</v>
      </c>
      <c r="C17" s="7"/>
      <c r="D17" s="7"/>
      <c r="E17" s="7"/>
      <c r="F17" s="22">
        <v>8.4775585488</v>
      </c>
      <c r="G17" s="13">
        <f t="shared" si="0"/>
        <v>8.4775585488</v>
      </c>
    </row>
    <row r="18" ht="18.95" customHeight="1" spans="1:7">
      <c r="A18" s="15">
        <v>2</v>
      </c>
      <c r="B18" s="15" t="s">
        <v>26</v>
      </c>
      <c r="C18" s="7"/>
      <c r="D18" s="7"/>
      <c r="E18" s="7"/>
      <c r="F18" s="25">
        <v>0</v>
      </c>
      <c r="G18" s="24">
        <f t="shared" si="0"/>
        <v>0</v>
      </c>
    </row>
    <row r="19" ht="18.95" customHeight="1" spans="1:7">
      <c r="A19" s="15">
        <v>3</v>
      </c>
      <c r="B19" s="15" t="s">
        <v>27</v>
      </c>
      <c r="C19" s="7"/>
      <c r="D19" s="7"/>
      <c r="E19" s="7"/>
      <c r="F19" s="25">
        <v>0</v>
      </c>
      <c r="G19" s="24">
        <f t="shared" si="0"/>
        <v>0</v>
      </c>
    </row>
    <row r="20" s="2" customFormat="1" ht="18.95" customHeight="1" spans="1:7">
      <c r="A20" s="16">
        <v>3.3</v>
      </c>
      <c r="B20" s="17" t="s">
        <v>28</v>
      </c>
      <c r="C20" s="7"/>
      <c r="D20" s="7"/>
      <c r="E20" s="7"/>
      <c r="F20" s="22">
        <v>0</v>
      </c>
      <c r="G20" s="13">
        <f t="shared" si="0"/>
        <v>0</v>
      </c>
    </row>
    <row r="21" s="2" customFormat="1" ht="18.95" customHeight="1" spans="1:7">
      <c r="A21" s="15">
        <v>4</v>
      </c>
      <c r="B21" s="15" t="s">
        <v>29</v>
      </c>
      <c r="C21" s="7"/>
      <c r="D21" s="7"/>
      <c r="E21" s="7"/>
      <c r="F21" s="25">
        <v>10.7</v>
      </c>
      <c r="G21" s="24">
        <f t="shared" si="0"/>
        <v>10.7</v>
      </c>
    </row>
    <row r="22" ht="18.95" customHeight="1" spans="1:7">
      <c r="A22" s="16">
        <v>4.1</v>
      </c>
      <c r="B22" s="16" t="s">
        <v>30</v>
      </c>
      <c r="C22" s="7"/>
      <c r="D22" s="7"/>
      <c r="E22" s="7"/>
      <c r="F22" s="22">
        <v>1.6</v>
      </c>
      <c r="G22" s="13">
        <f t="shared" si="0"/>
        <v>1.6</v>
      </c>
    </row>
    <row r="23" ht="18.95" customHeight="1" spans="1:7">
      <c r="A23" s="16">
        <v>4.2</v>
      </c>
      <c r="B23" s="16" t="s">
        <v>31</v>
      </c>
      <c r="C23" s="7"/>
      <c r="D23" s="7"/>
      <c r="E23" s="7"/>
      <c r="F23" s="22">
        <v>9.1</v>
      </c>
      <c r="G23" s="13">
        <f t="shared" si="0"/>
        <v>9.1</v>
      </c>
    </row>
    <row r="24" s="2" customFormat="1" ht="18.95" customHeight="1" spans="1:7">
      <c r="A24" s="16" t="s">
        <v>32</v>
      </c>
      <c r="B24" s="16" t="s">
        <v>33</v>
      </c>
      <c r="C24" s="7"/>
      <c r="D24" s="7"/>
      <c r="E24" s="7"/>
      <c r="F24" s="22">
        <v>9.1</v>
      </c>
      <c r="G24" s="13">
        <f t="shared" si="0"/>
        <v>9.1</v>
      </c>
    </row>
    <row r="25" ht="18.95" customHeight="1" spans="1:7">
      <c r="A25" s="15">
        <v>5</v>
      </c>
      <c r="B25" s="15" t="s">
        <v>34</v>
      </c>
      <c r="C25" s="7"/>
      <c r="D25" s="7"/>
      <c r="E25" s="7"/>
      <c r="F25" s="25">
        <v>0</v>
      </c>
      <c r="G25" s="24">
        <f t="shared" si="0"/>
        <v>0</v>
      </c>
    </row>
    <row r="26" s="1" customFormat="1" ht="18.95" customHeight="1" spans="1:7">
      <c r="A26" s="16">
        <v>5.1</v>
      </c>
      <c r="B26" s="16" t="s">
        <v>35</v>
      </c>
      <c r="C26" s="7"/>
      <c r="D26" s="7"/>
      <c r="E26" s="7"/>
      <c r="F26" s="22">
        <v>0</v>
      </c>
      <c r="G26" s="13">
        <f t="shared" si="0"/>
        <v>0</v>
      </c>
    </row>
    <row r="27" s="2" customFormat="1" ht="18.95" customHeight="1" spans="1:7">
      <c r="A27" s="15">
        <v>6</v>
      </c>
      <c r="B27" s="15" t="s">
        <v>36</v>
      </c>
      <c r="C27" s="7"/>
      <c r="D27" s="7"/>
      <c r="E27" s="7"/>
      <c r="F27" s="25">
        <v>0.963358926</v>
      </c>
      <c r="G27" s="24">
        <f t="shared" si="0"/>
        <v>0.963358926</v>
      </c>
    </row>
    <row r="28" ht="18.95" customHeight="1" spans="1:7">
      <c r="A28" s="15">
        <v>7</v>
      </c>
      <c r="B28" s="15" t="s">
        <v>37</v>
      </c>
      <c r="C28" s="7"/>
      <c r="D28" s="7"/>
      <c r="E28" s="7"/>
      <c r="F28" s="24">
        <v>4.95476433</v>
      </c>
      <c r="G28" s="24">
        <f t="shared" si="0"/>
        <v>4.95476433</v>
      </c>
    </row>
    <row r="29" s="2" customFormat="1" ht="18.95" customHeight="1" spans="1:7">
      <c r="A29" s="16">
        <v>7.1</v>
      </c>
      <c r="B29" s="16" t="s">
        <v>38</v>
      </c>
      <c r="C29" s="7"/>
      <c r="D29" s="7"/>
      <c r="E29" s="7"/>
      <c r="F29" s="22">
        <v>0.1379697</v>
      </c>
      <c r="G29" s="13">
        <f t="shared" si="0"/>
        <v>0.1379697</v>
      </c>
    </row>
    <row r="30" s="2" customFormat="1" ht="18.95" customHeight="1" spans="1:7">
      <c r="A30" s="16">
        <v>7.2</v>
      </c>
      <c r="B30" s="16" t="s">
        <v>39</v>
      </c>
      <c r="C30" s="7"/>
      <c r="D30" s="7"/>
      <c r="E30" s="7"/>
      <c r="F30" s="22">
        <v>0</v>
      </c>
      <c r="G30" s="13">
        <f t="shared" si="0"/>
        <v>0</v>
      </c>
    </row>
    <row r="31" ht="18.95" customHeight="1" spans="1:7">
      <c r="A31" s="16">
        <v>7.3</v>
      </c>
      <c r="B31" s="16" t="s">
        <v>40</v>
      </c>
      <c r="C31" s="7"/>
      <c r="D31" s="7"/>
      <c r="E31" s="7"/>
      <c r="F31" s="22">
        <v>3.21119642</v>
      </c>
      <c r="G31" s="13">
        <f t="shared" si="0"/>
        <v>3.21119642</v>
      </c>
    </row>
    <row r="32" s="3" customFormat="1" ht="37" customHeight="1" spans="1:7">
      <c r="A32" s="16">
        <v>7.4</v>
      </c>
      <c r="B32" s="18" t="s">
        <v>41</v>
      </c>
      <c r="C32" s="7"/>
      <c r="D32" s="7"/>
      <c r="E32" s="7"/>
      <c r="F32" s="22">
        <v>1.60559821</v>
      </c>
      <c r="G32" s="13">
        <f t="shared" si="0"/>
        <v>1.60559821</v>
      </c>
    </row>
    <row r="33" s="1" customFormat="1" ht="18.95" customHeight="1" spans="1:7">
      <c r="A33" s="7" t="s">
        <v>42</v>
      </c>
      <c r="B33" s="14" t="s">
        <v>43</v>
      </c>
      <c r="C33" s="7"/>
      <c r="D33" s="7"/>
      <c r="E33" s="7"/>
      <c r="F33" s="21">
        <f>F34</f>
        <v>17.87</v>
      </c>
      <c r="G33" s="21">
        <f>G34</f>
        <v>17.87</v>
      </c>
    </row>
    <row r="34" ht="18.95" customHeight="1" spans="1:7">
      <c r="A34" s="19">
        <v>1</v>
      </c>
      <c r="B34" s="20" t="s">
        <v>44</v>
      </c>
      <c r="C34" s="7"/>
      <c r="D34" s="7"/>
      <c r="E34" s="7"/>
      <c r="F34" s="23">
        <v>17.87</v>
      </c>
      <c r="G34" s="13">
        <v>17.87</v>
      </c>
    </row>
    <row r="35" s="1" customFormat="1" ht="18.95" customHeight="1" spans="1:7">
      <c r="A35" s="14" t="s">
        <v>45</v>
      </c>
      <c r="B35" s="14" t="s">
        <v>46</v>
      </c>
      <c r="C35" s="7">
        <f>SUM(C6,C9,C33)</f>
        <v>284.58</v>
      </c>
      <c r="D35" s="7">
        <f>SUM(D6,D9,D33)</f>
        <v>36.54</v>
      </c>
      <c r="E35" s="7"/>
      <c r="F35" s="8">
        <f>SUM(F6,F9,F33)</f>
        <v>54.0518764348</v>
      </c>
      <c r="G35" s="21">
        <f>SUM(C35:F35)</f>
        <v>375.1718764348</v>
      </c>
    </row>
  </sheetData>
  <mergeCells count="4">
    <mergeCell ref="A2:G2"/>
    <mergeCell ref="C4:G4"/>
    <mergeCell ref="A4:A5"/>
    <mergeCell ref="B4:B5"/>
  </mergeCells>
  <printOptions horizontalCentered="1"/>
  <pageMargins left="0.708333333333333" right="0.708333333333333" top="0.5" bottom="0.338194444444444" header="0.16875" footer="0.188888888888889"/>
  <pageSetup paperSize="9" scale="93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gxxc</cp:lastModifiedBy>
  <dcterms:created xsi:type="dcterms:W3CDTF">2006-09-19T16:00:00Z</dcterms:created>
  <dcterms:modified xsi:type="dcterms:W3CDTF">2023-08-31T18:08:11Z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</Properties>
</file>