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<sst xmlns="http://schemas.openxmlformats.org/spreadsheetml/2006/main" count="122" uniqueCount="122">
  <si>
    <r>
      <rPr>
        <sz val="11"/>
        <color theme="1"/>
        <rFont val="宋体"/>
        <charset val="134"/>
      </rPr>
      <t>附件</t>
    </r>
  </si>
  <si>
    <r>
      <rPr>
        <sz val="16"/>
        <color theme="1"/>
        <rFont val="方正小标宋简体"/>
        <charset val="134"/>
      </rPr>
      <t>钦州市第二中学蓬莱校区一期项目总投资概算核定表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</si>
  <si>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</si>
  <si>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工程或费用名称</t>
    </r>
  </si>
  <si>
    <r>
      <rPr>
        <sz val="12"/>
        <color theme="1"/>
        <rFont val="宋体"/>
        <charset val="134"/>
      </rPr>
      <t>概算造价（万元）</t>
    </r>
  </si>
  <si>
    <r>
      <rPr>
        <sz val="12"/>
        <color theme="1"/>
        <rFont val="宋体"/>
        <charset val="134"/>
      </rPr>
      <t>建筑工程</t>
    </r>
  </si>
  <si>
    <r>
      <rPr>
        <sz val="12"/>
        <color theme="1"/>
        <rFont val="宋体"/>
        <charset val="134"/>
      </rPr>
      <t>安装工程</t>
    </r>
  </si>
  <si>
    <r>
      <rPr>
        <sz val="12"/>
        <color theme="1"/>
        <rFont val="宋体"/>
        <charset val="134"/>
      </rPr>
      <t>设备购置</t>
    </r>
  </si>
  <si>
    <r>
      <rPr>
        <sz val="12"/>
        <color theme="1"/>
        <rFont val="宋体"/>
        <charset val="134"/>
      </rPr>
      <t>其他费用</t>
    </r>
  </si>
  <si>
    <r>
      <rPr>
        <sz val="12"/>
        <color theme="1"/>
        <rFont val="宋体"/>
        <charset val="134"/>
      </rPr>
      <t>合计</t>
    </r>
  </si>
  <si>
    <r>
      <rPr>
        <sz val="12"/>
        <color rgb="FF000000"/>
        <rFont val="黑体"/>
        <charset val="134"/>
      </rPr>
      <t>一</t>
    </r>
  </si>
  <si>
    <r>
      <rPr>
        <sz val="12"/>
        <color rgb="FF000000"/>
        <rFont val="黑体"/>
        <charset val="134"/>
      </rPr>
      <t>工程建设费用</t>
    </r>
  </si>
  <si>
    <t>1</t>
  </si>
  <si>
    <r>
      <rPr>
        <b/>
        <sz val="12"/>
        <color rgb="FF000000"/>
        <rFont val="Times New Roman"/>
        <charset val="134"/>
      </rPr>
      <t>1#</t>
    </r>
    <r>
      <rPr>
        <b/>
        <sz val="12"/>
        <color rgb="FF000000"/>
        <rFont val="宋体"/>
        <charset val="134"/>
      </rPr>
      <t>教学楼</t>
    </r>
  </si>
  <si>
    <t>1.1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</si>
  <si>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土建工程</t>
    </r>
  </si>
  <si>
    <t>1.2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</si>
  <si>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室内装饰工程</t>
    </r>
  </si>
  <si>
    <t>1.3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</si>
  <si>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消防工程</t>
    </r>
  </si>
  <si>
    <t>1.4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</si>
  <si>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暖通工程</t>
    </r>
  </si>
  <si>
    <t>1.5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</si>
  <si>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给排水工程</t>
    </r>
  </si>
  <si>
    <t>1.6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</si>
  <si>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强电工程</t>
    </r>
  </si>
  <si>
    <t>1.7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</si>
  <si>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弱电工程</t>
    </r>
  </si>
  <si>
    <t>2</t>
  </si>
  <si>
    <r>
      <rPr>
        <b/>
        <sz val="12"/>
        <color rgb="FF000000"/>
        <rFont val="Times New Roman"/>
        <charset val="134"/>
      </rPr>
      <t>2#</t>
    </r>
    <r>
      <rPr>
        <b/>
        <sz val="12"/>
        <color rgb="FF000000"/>
        <rFont val="宋体"/>
        <charset val="134"/>
      </rPr>
      <t>教学楼</t>
    </r>
  </si>
  <si>
    <t>2.1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</si>
  <si>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土建工程</t>
    </r>
  </si>
  <si>
    <t>2.2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</si>
  <si>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室内装饰工程</t>
    </r>
  </si>
  <si>
    <t>2.3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</si>
  <si>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消防工程</t>
    </r>
  </si>
  <si>
    <t>2.4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</si>
  <si>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暖通工程</t>
    </r>
  </si>
  <si>
    <t>2.5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</si>
  <si>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给排水工程</t>
    </r>
  </si>
  <si>
    <t>2.6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</si>
  <si>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强电工程</t>
    </r>
  </si>
  <si>
    <t>2.7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</si>
  <si>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教学楼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弱电工程</t>
    </r>
  </si>
  <si>
    <r>
      <rPr>
        <b/>
        <sz val="12"/>
        <color rgb="FF000000"/>
        <rFont val="Times New Roman"/>
        <charset val="134"/>
      </rPr>
      <t>2#</t>
    </r>
    <r>
      <rPr>
        <b/>
        <sz val="12"/>
        <color rgb="FF000000"/>
        <rFont val="宋体"/>
        <charset val="134"/>
      </rPr>
      <t>女生宿舍楼</t>
    </r>
  </si>
  <si>
    <t>3.1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</si>
  <si>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土建工程</t>
    </r>
  </si>
  <si>
    <t>3.2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</si>
  <si>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室内装饰工程</t>
    </r>
  </si>
  <si>
    <t>3.3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</si>
  <si>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消防工程</t>
    </r>
  </si>
  <si>
    <t>3.4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</si>
  <si>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暖通工程</t>
    </r>
  </si>
  <si>
    <t>3.5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</si>
  <si>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给排水工程</t>
    </r>
  </si>
  <si>
    <t>3.6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</si>
  <si>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强电工程</t>
    </r>
  </si>
  <si>
    <t>3.7</t>
  </si>
  <si>
    <r>
      <rPr>
        <sz val="12"/>
        <color rgb="FF000000"/>
        <rFont val="Times New Roman"/>
        <charset val="134"/>
      </rPr>
      <t>2#</t>
    </r>
    <r>
      <rPr>
        <sz val="12"/>
        <color rgb="FF000000"/>
        <rFont val="宋体"/>
        <charset val="134"/>
      </rPr>
      <t>女生宿舍楼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弱电工程</t>
    </r>
  </si>
  <si>
    <r>
      <rPr>
        <b/>
        <sz val="12"/>
        <color rgb="FF000000"/>
        <rFont val="Times New Roman"/>
        <charset val="134"/>
      </rPr>
      <t>1#</t>
    </r>
    <r>
      <rPr>
        <b/>
        <sz val="12"/>
        <color rgb="FF000000"/>
        <rFont val="宋体"/>
        <charset val="134"/>
      </rPr>
      <t>男生宿舍楼</t>
    </r>
  </si>
  <si>
    <t>4.1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</si>
  <si>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男生宿舍楼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土建工程</t>
    </r>
  </si>
  <si>
    <t>4.2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</si>
  <si>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男生宿舍楼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室内装饰工程</t>
    </r>
  </si>
  <si>
    <t>4.3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</si>
  <si>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男生宿舍楼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消防工程</t>
    </r>
  </si>
  <si>
    <t>4.4</t>
  </si>
  <si>
    <r>
      <rPr>
        <sz val="12"/>
        <color rgb="FF000000"/>
        <rFont val="Times New Roman"/>
        <charset val="134"/>
      </rPr>
      <t>1#</t>
    </r>
    <r>
      <rPr>
        <sz val="12"/>
        <color rgb="FF000000"/>
        <rFont val="宋体"/>
        <charset val="134"/>
      </rPr>
      <t>男生宿舍楼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暖通工程</t>
    </r>
  </si>
  <si>
    <t>4.5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</si>
  <si>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宋体"/>
        <charset val="134"/>
      </rPr>
      <t>男生宿舍楼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给排水工程</t>
    </r>
  </si>
  <si>
    <t>4.6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</si>
  <si>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宋体"/>
        <charset val="134"/>
      </rPr>
      <t>男生宿舍楼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强电工程</t>
    </r>
  </si>
  <si>
    <t>4.7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</si>
  <si>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宋体"/>
        <charset val="134"/>
      </rPr>
      <t>男生宿舍楼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弱电工程</t>
    </r>
  </si>
  <si>
    <r>
      <rPr>
        <b/>
        <sz val="12"/>
        <color theme="1"/>
        <rFont val="宋体"/>
        <charset val="134"/>
      </rPr>
      <t>学生食堂</t>
    </r>
  </si>
  <si>
    <t>5.1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</si>
  <si>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土建工程</t>
    </r>
  </si>
  <si>
    <t>5.2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</si>
  <si>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室内装饰工程</t>
    </r>
  </si>
  <si>
    <t>5.3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</si>
  <si>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消防工程</t>
    </r>
  </si>
  <si>
    <t>5.4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</si>
  <si>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暖通工程</t>
    </r>
  </si>
  <si>
    <t>5.5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</si>
  <si>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给排水工程</t>
    </r>
  </si>
  <si>
    <t>5.6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</si>
  <si>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强电工程</t>
    </r>
  </si>
  <si>
    <t>5.7</t>
  </si>
  <si>
    <r>
      <rPr>
        <sz val="12"/>
        <color theme="1"/>
        <rFont val="宋体"/>
        <charset val="134"/>
      </rPr>
      <t>学生食堂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弱电工程</t>
    </r>
  </si>
  <si>
    <r>
      <rPr>
        <sz val="12"/>
        <color theme="1"/>
        <rFont val="黑体"/>
        <charset val="134"/>
      </rPr>
      <t>二</t>
    </r>
  </si>
  <si>
    <r>
      <rPr>
        <sz val="12"/>
        <color theme="1"/>
        <rFont val="黑体"/>
        <charset val="134"/>
      </rPr>
      <t>工程建设其他费用</t>
    </r>
  </si>
  <si>
    <r>
      <rPr>
        <b/>
        <sz val="12"/>
        <color theme="1"/>
        <rFont val="宋体"/>
        <charset val="134"/>
      </rPr>
      <t>建设管理费</t>
    </r>
  </si>
  <si>
    <r>
      <rPr>
        <sz val="12"/>
        <color theme="1"/>
        <rFont val="宋体"/>
        <charset val="134"/>
      </rPr>
      <t>项目建设管理费</t>
    </r>
  </si>
  <si>
    <r>
      <rPr>
        <sz val="12"/>
        <color theme="1"/>
        <rFont val="宋体"/>
        <charset val="134"/>
      </rPr>
      <t>建设工程施工图设计文件审查费</t>
    </r>
  </si>
  <si>
    <t>1.2.1</t>
  </si>
  <si>
    <r>
      <rPr>
        <sz val="12"/>
        <color theme="1"/>
        <rFont val="宋体"/>
        <charset val="134"/>
      </rPr>
      <t>施工图设计文件审查费</t>
    </r>
  </si>
  <si>
    <t>1.2.2</t>
  </si>
  <si>
    <r>
      <rPr>
        <sz val="12"/>
        <color theme="1"/>
        <rFont val="宋体"/>
        <charset val="134"/>
      </rPr>
      <t>消防审查费</t>
    </r>
  </si>
  <si>
    <r>
      <rPr>
        <sz val="12"/>
        <color theme="1"/>
        <rFont val="宋体"/>
        <charset val="134"/>
      </rPr>
      <t>招标代理服务费</t>
    </r>
  </si>
  <si>
    <t>1.3.1</t>
  </si>
  <si>
    <r>
      <rPr>
        <sz val="12"/>
        <color theme="1"/>
        <rFont val="宋体"/>
        <charset val="134"/>
      </rPr>
      <t>工程招标代理服务费</t>
    </r>
  </si>
  <si>
    <t>1.3.2</t>
  </si>
  <si>
    <r>
      <rPr>
        <sz val="12"/>
        <color theme="1"/>
        <rFont val="宋体"/>
        <charset val="134"/>
      </rPr>
      <t>服务招标代理服务费</t>
    </r>
  </si>
  <si>
    <r>
      <rPr>
        <sz val="12"/>
        <color theme="1"/>
        <rFont val="宋体"/>
        <charset val="134"/>
      </rPr>
      <t>工程实施阶段造价咨询费</t>
    </r>
  </si>
  <si>
    <r>
      <rPr>
        <sz val="12"/>
        <color theme="1"/>
        <rFont val="宋体"/>
        <charset val="134"/>
      </rPr>
      <t>工程监理费</t>
    </r>
  </si>
  <si>
    <r>
      <rPr>
        <b/>
        <sz val="12"/>
        <color theme="1"/>
        <rFont val="宋体"/>
        <charset val="134"/>
      </rPr>
      <t>建设用地费</t>
    </r>
  </si>
  <si>
    <r>
      <rPr>
        <b/>
        <sz val="12"/>
        <color theme="1"/>
        <rFont val="宋体"/>
        <charset val="134"/>
      </rPr>
      <t>建设项目前期工作咨询费</t>
    </r>
  </si>
  <si>
    <r>
      <rPr>
        <b/>
        <sz val="12"/>
        <color theme="1"/>
        <rFont val="宋体"/>
        <charset val="134"/>
      </rPr>
      <t>工程勘察设计费</t>
    </r>
  </si>
  <si>
    <r>
      <rPr>
        <sz val="12"/>
        <color theme="1"/>
        <rFont val="宋体"/>
        <charset val="134"/>
      </rPr>
      <t>工程勘察费</t>
    </r>
  </si>
  <si>
    <r>
      <rPr>
        <sz val="12"/>
        <color theme="1"/>
        <rFont val="宋体"/>
        <charset val="134"/>
      </rPr>
      <t>工程设计费</t>
    </r>
  </si>
  <si>
    <r>
      <rPr>
        <b/>
        <sz val="12"/>
        <color theme="1"/>
        <rFont val="宋体"/>
        <charset val="134"/>
      </rPr>
      <t>环境影响咨询费</t>
    </r>
  </si>
  <si>
    <r>
      <rPr>
        <b/>
        <sz val="12"/>
        <color theme="1"/>
        <rFont val="宋体"/>
        <charset val="134"/>
      </rPr>
      <t>场地准备及临时设施费</t>
    </r>
  </si>
  <si>
    <r>
      <rPr>
        <b/>
        <sz val="12"/>
        <color theme="1"/>
        <rFont val="宋体"/>
        <charset val="134"/>
      </rPr>
      <t>工程保险费</t>
    </r>
  </si>
  <si>
    <r>
      <rPr>
        <b/>
        <sz val="12"/>
        <color theme="1"/>
        <rFont val="宋体"/>
        <charset val="134"/>
      </rPr>
      <t>检验试验费</t>
    </r>
  </si>
  <si>
    <r>
      <rPr>
        <b/>
        <sz val="12"/>
        <color theme="1"/>
        <rFont val="宋体"/>
        <charset val="134"/>
      </rPr>
      <t>城市基础设施配套</t>
    </r>
  </si>
  <si>
    <r>
      <rPr>
        <b/>
        <sz val="12"/>
        <color theme="1"/>
        <rFont val="宋体"/>
        <charset val="134"/>
      </rPr>
      <t>地址灾害危险评估费</t>
    </r>
  </si>
  <si>
    <r>
      <rPr>
        <b/>
        <sz val="12"/>
        <color theme="1"/>
        <rFont val="宋体"/>
        <charset val="134"/>
      </rPr>
      <t>水土保持方案编制费</t>
    </r>
  </si>
  <si>
    <r>
      <rPr>
        <sz val="12"/>
        <color theme="1"/>
        <rFont val="黑体"/>
        <charset val="134"/>
      </rPr>
      <t>三</t>
    </r>
  </si>
  <si>
    <r>
      <rPr>
        <sz val="12"/>
        <color theme="1"/>
        <rFont val="黑体"/>
        <charset val="134"/>
      </rPr>
      <t>预备费用</t>
    </r>
  </si>
  <si>
    <r>
      <rPr>
        <sz val="12"/>
        <color theme="1"/>
        <rFont val="宋体"/>
        <charset val="134"/>
      </rPr>
      <t>基本预备费</t>
    </r>
  </si>
  <si>
    <r>
      <rPr>
        <sz val="12"/>
        <color theme="1"/>
        <rFont val="黑体"/>
        <charset val="134"/>
      </rPr>
      <t>四</t>
    </r>
  </si>
  <si>
    <r>
      <rPr>
        <sz val="12"/>
        <color theme="1"/>
        <rFont val="黑体"/>
        <charset val="134"/>
      </rPr>
      <t>项目总投资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</si>
</sst>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9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20" fillId="14" borderId="6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5" fillId="23" borderId="8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 quotePrefix="true">
      <alignment horizontal="center" vertical="center" wrapText="true"/>
    </xf>
    <xf numFmtId="176" fontId="5" fillId="0" borderId="1" xfId="0" applyNumberFormat="true" applyFont="true" applyBorder="true" applyAlignment="true" quotePrefix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常规_西二环概算20061017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1"/>
  <sheetViews>
    <sheetView tabSelected="1" workbookViewId="0">
      <pane ySplit="4" topLeftCell="A63" activePane="bottomLeft" state="frozen"/>
      <selection/>
      <selection pane="bottomLeft" activeCell="J8" sqref="J8"/>
    </sheetView>
  </sheetViews>
  <sheetFormatPr defaultColWidth="9" defaultRowHeight="14.25" outlineLevelCol="6"/>
  <cols>
    <col min="1" max="1" width="9" style="2"/>
    <col min="2" max="2" width="25.5583333333333" style="2" customWidth="true"/>
    <col min="3" max="3" width="14.4416666666667" style="2" customWidth="true"/>
    <col min="4" max="6" width="10.75" style="2" customWidth="true"/>
    <col min="7" max="7" width="14.1333333333333" style="2" customWidth="true"/>
    <col min="8" max="16384" width="9" style="2"/>
  </cols>
  <sheetData>
    <row r="1" ht="13.5" spans="1:1">
      <c r="A1" s="2" t="s">
        <v>0</v>
      </c>
    </row>
    <row r="2" ht="49" customHeight="true" spans="1:7">
      <c r="A2" s="3" t="s">
        <v>1</v>
      </c>
      <c r="B2" s="3"/>
      <c r="C2" s="3"/>
      <c r="D2" s="3"/>
      <c r="E2" s="3"/>
      <c r="F2" s="3"/>
      <c r="G2" s="3"/>
    </row>
    <row r="3" ht="23" customHeight="true" spans="1:7">
      <c r="A3" s="4" t="s">
        <v>2</v>
      </c>
      <c r="B3" s="4" t="s">
        <v>3</v>
      </c>
      <c r="C3" s="4" t="s">
        <v>4</v>
      </c>
      <c r="D3" s="4"/>
      <c r="E3" s="4"/>
      <c r="F3" s="4"/>
      <c r="G3" s="4"/>
    </row>
    <row r="4" ht="23" customHeight="true" spans="1:7">
      <c r="A4" s="4"/>
      <c r="B4" s="4"/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3" customHeight="true" spans="1:7">
      <c r="A5" s="5" t="s">
        <v>10</v>
      </c>
      <c r="B5" s="6" t="s">
        <v>11</v>
      </c>
      <c r="C5" s="5">
        <f t="shared" ref="C5:G5" si="0">SUM(C6,C14,C22,C30,C38)</f>
        <v>9134.13</v>
      </c>
      <c r="D5" s="5">
        <f t="shared" si="0"/>
        <v>1465.09</v>
      </c>
      <c r="E5" s="5"/>
      <c r="F5" s="5"/>
      <c r="G5" s="5">
        <f t="shared" si="0"/>
        <v>10599.22</v>
      </c>
    </row>
    <row r="6" s="1" customFormat="true" ht="34" customHeight="true" spans="1:7">
      <c r="A6" s="7" t="s">
        <v>12</v>
      </c>
      <c r="B6" s="8" t="s">
        <v>13</v>
      </c>
      <c r="C6" s="7">
        <f>SUM(C7:C13)</f>
        <v>2068.03</v>
      </c>
      <c r="D6" s="7">
        <f>SUM(D7:D13)</f>
        <v>245.13</v>
      </c>
      <c r="E6" s="7"/>
      <c r="F6" s="9"/>
      <c r="G6" s="7">
        <f t="shared" ref="G6:G13" si="1">SUM(C6:F6)</f>
        <v>2313.16</v>
      </c>
    </row>
    <row r="7" s="2" customFormat="true" ht="37" customHeight="true" spans="1:7">
      <c r="A7" s="5" t="s">
        <v>14</v>
      </c>
      <c r="B7" s="6" t="s">
        <v>15</v>
      </c>
      <c r="C7" s="5">
        <v>1681.98</v>
      </c>
      <c r="D7" s="4"/>
      <c r="E7" s="4"/>
      <c r="F7" s="4"/>
      <c r="G7" s="5">
        <f t="shared" si="1"/>
        <v>1681.98</v>
      </c>
    </row>
    <row r="8" s="2" customFormat="true" ht="40" customHeight="true" spans="1:7">
      <c r="A8" s="5" t="s">
        <v>16</v>
      </c>
      <c r="B8" s="6" t="s">
        <v>17</v>
      </c>
      <c r="C8" s="4">
        <v>386.05</v>
      </c>
      <c r="D8" s="5"/>
      <c r="E8" s="4"/>
      <c r="F8" s="4"/>
      <c r="G8" s="5">
        <f t="shared" si="1"/>
        <v>386.05</v>
      </c>
    </row>
    <row r="9" s="2" customFormat="true" ht="36" customHeight="true" spans="1:7">
      <c r="A9" s="5" t="s">
        <v>18</v>
      </c>
      <c r="B9" s="6" t="s">
        <v>19</v>
      </c>
      <c r="C9" s="5"/>
      <c r="D9" s="4">
        <v>44.07</v>
      </c>
      <c r="E9" s="4"/>
      <c r="F9" s="4"/>
      <c r="G9" s="5">
        <f t="shared" si="1"/>
        <v>44.07</v>
      </c>
    </row>
    <row r="10" s="2" customFormat="true" ht="39" customHeight="true" spans="1:7">
      <c r="A10" s="5" t="s">
        <v>20</v>
      </c>
      <c r="B10" s="6" t="s">
        <v>21</v>
      </c>
      <c r="C10" s="5"/>
      <c r="D10" s="4">
        <v>4.34</v>
      </c>
      <c r="E10" s="4"/>
      <c r="F10" s="4"/>
      <c r="G10" s="5">
        <f t="shared" si="1"/>
        <v>4.34</v>
      </c>
    </row>
    <row r="11" s="2" customFormat="true" ht="37" customHeight="true" spans="1:7">
      <c r="A11" s="5" t="s">
        <v>22</v>
      </c>
      <c r="B11" s="6" t="s">
        <v>23</v>
      </c>
      <c r="C11" s="4"/>
      <c r="D11" s="5">
        <v>26.76</v>
      </c>
      <c r="E11" s="4"/>
      <c r="F11" s="4"/>
      <c r="G11" s="5">
        <f t="shared" si="1"/>
        <v>26.76</v>
      </c>
    </row>
    <row r="12" s="2" customFormat="true" ht="23" customHeight="true" spans="1:7">
      <c r="A12" s="5" t="s">
        <v>24</v>
      </c>
      <c r="B12" s="6" t="s">
        <v>25</v>
      </c>
      <c r="C12" s="5"/>
      <c r="D12" s="4">
        <v>121.96</v>
      </c>
      <c r="E12" s="4"/>
      <c r="F12" s="4"/>
      <c r="G12" s="5">
        <f t="shared" si="1"/>
        <v>121.96</v>
      </c>
    </row>
    <row r="13" s="2" customFormat="true" ht="23" customHeight="true" spans="1:7">
      <c r="A13" s="5" t="s">
        <v>26</v>
      </c>
      <c r="B13" s="6" t="s">
        <v>27</v>
      </c>
      <c r="C13" s="4"/>
      <c r="D13" s="4">
        <v>48</v>
      </c>
      <c r="E13" s="5"/>
      <c r="F13" s="4"/>
      <c r="G13" s="5">
        <f t="shared" si="1"/>
        <v>48</v>
      </c>
    </row>
    <row r="14" s="1" customFormat="true" ht="23" customHeight="true" spans="1:7">
      <c r="A14" s="7" t="s">
        <v>28</v>
      </c>
      <c r="B14" s="8" t="s">
        <v>29</v>
      </c>
      <c r="C14" s="9">
        <f>SUM(C15:C21)</f>
        <v>1898.01</v>
      </c>
      <c r="D14" s="9">
        <f>SUM(D15:D21)</f>
        <v>237.54</v>
      </c>
      <c r="E14" s="7"/>
      <c r="F14" s="9"/>
      <c r="G14" s="7">
        <f t="shared" ref="G14:G35" si="2">SUM(C14:F14)</f>
        <v>2135.55</v>
      </c>
    </row>
    <row r="15" s="2" customFormat="true" ht="23" customHeight="true" spans="1:7">
      <c r="A15" s="5" t="s">
        <v>30</v>
      </c>
      <c r="B15" s="6" t="s">
        <v>31</v>
      </c>
      <c r="C15" s="4">
        <v>1498.87</v>
      </c>
      <c r="D15" s="4"/>
      <c r="E15" s="5"/>
      <c r="F15" s="4"/>
      <c r="G15" s="5">
        <f t="shared" si="2"/>
        <v>1498.87</v>
      </c>
    </row>
    <row r="16" s="2" customFormat="true" ht="37" customHeight="true" spans="1:7">
      <c r="A16" s="5" t="s">
        <v>32</v>
      </c>
      <c r="B16" s="6" t="s">
        <v>33</v>
      </c>
      <c r="C16" s="4">
        <v>399.14</v>
      </c>
      <c r="D16" s="4"/>
      <c r="E16" s="5"/>
      <c r="F16" s="4"/>
      <c r="G16" s="5">
        <f t="shared" si="2"/>
        <v>399.14</v>
      </c>
    </row>
    <row r="17" s="2" customFormat="true" ht="23" customHeight="true" spans="1:7">
      <c r="A17" s="5" t="s">
        <v>34</v>
      </c>
      <c r="B17" s="6" t="s">
        <v>35</v>
      </c>
      <c r="C17" s="4"/>
      <c r="D17" s="4">
        <v>41.6</v>
      </c>
      <c r="E17" s="5"/>
      <c r="F17" s="4"/>
      <c r="G17" s="5">
        <f t="shared" si="2"/>
        <v>41.6</v>
      </c>
    </row>
    <row r="18" s="2" customFormat="true" ht="23" customHeight="true" spans="1:7">
      <c r="A18" s="5" t="s">
        <v>36</v>
      </c>
      <c r="B18" s="6" t="s">
        <v>37</v>
      </c>
      <c r="C18" s="4"/>
      <c r="D18" s="4">
        <v>4.31</v>
      </c>
      <c r="E18" s="5"/>
      <c r="F18" s="4"/>
      <c r="G18" s="5">
        <f t="shared" si="2"/>
        <v>4.31</v>
      </c>
    </row>
    <row r="19" s="2" customFormat="true" ht="23" customHeight="true" spans="1:7">
      <c r="A19" s="5" t="s">
        <v>38</v>
      </c>
      <c r="B19" s="6" t="s">
        <v>39</v>
      </c>
      <c r="C19" s="4"/>
      <c r="D19" s="4">
        <v>27.61</v>
      </c>
      <c r="E19" s="5"/>
      <c r="F19" s="4"/>
      <c r="G19" s="5">
        <f t="shared" si="2"/>
        <v>27.61</v>
      </c>
    </row>
    <row r="20" s="2" customFormat="true" ht="23" customHeight="true" spans="1:7">
      <c r="A20" s="5" t="s">
        <v>40</v>
      </c>
      <c r="B20" s="6" t="s">
        <v>41</v>
      </c>
      <c r="C20" s="4"/>
      <c r="D20" s="4">
        <v>119.31</v>
      </c>
      <c r="E20" s="5"/>
      <c r="F20" s="4"/>
      <c r="G20" s="5">
        <f t="shared" si="2"/>
        <v>119.31</v>
      </c>
    </row>
    <row r="21" s="2" customFormat="true" ht="23" customHeight="true" spans="1:7">
      <c r="A21" s="5" t="s">
        <v>42</v>
      </c>
      <c r="B21" s="6" t="s">
        <v>43</v>
      </c>
      <c r="C21" s="4"/>
      <c r="D21" s="4">
        <v>44.71</v>
      </c>
      <c r="E21" s="5"/>
      <c r="F21" s="4"/>
      <c r="G21" s="5">
        <f t="shared" si="2"/>
        <v>44.71</v>
      </c>
    </row>
    <row r="22" s="1" customFormat="true" ht="23" customHeight="true" spans="1:7">
      <c r="A22" s="7">
        <v>3</v>
      </c>
      <c r="B22" s="8" t="s">
        <v>44</v>
      </c>
      <c r="C22" s="10">
        <f>SUM(C23:C29)</f>
        <v>1967.5</v>
      </c>
      <c r="D22" s="9">
        <f>SUM(D23:D29)</f>
        <v>380.03</v>
      </c>
      <c r="E22" s="7"/>
      <c r="F22" s="9"/>
      <c r="G22" s="7">
        <f t="shared" si="2"/>
        <v>2347.53</v>
      </c>
    </row>
    <row r="23" s="2" customFormat="true" ht="37" customHeight="true" spans="1:7">
      <c r="A23" s="16" t="s">
        <v>45</v>
      </c>
      <c r="B23" s="6" t="s">
        <v>46</v>
      </c>
      <c r="C23" s="4">
        <v>1431.65</v>
      </c>
      <c r="D23" s="4"/>
      <c r="E23" s="5"/>
      <c r="F23" s="4"/>
      <c r="G23" s="5">
        <f t="shared" si="2"/>
        <v>1431.65</v>
      </c>
    </row>
    <row r="24" s="2" customFormat="true" ht="40" customHeight="true" spans="1:7">
      <c r="A24" s="16" t="s">
        <v>47</v>
      </c>
      <c r="B24" s="6" t="s">
        <v>48</v>
      </c>
      <c r="C24" s="4">
        <v>535.85</v>
      </c>
      <c r="D24" s="4"/>
      <c r="E24" s="5"/>
      <c r="F24" s="4"/>
      <c r="G24" s="5">
        <f t="shared" si="2"/>
        <v>535.85</v>
      </c>
    </row>
    <row r="25" s="2" customFormat="true" ht="37" customHeight="true" spans="1:7">
      <c r="A25" s="17" t="s">
        <v>49</v>
      </c>
      <c r="B25" s="6" t="s">
        <v>50</v>
      </c>
      <c r="C25" s="4"/>
      <c r="D25" s="4">
        <v>53.32</v>
      </c>
      <c r="E25" s="5"/>
      <c r="F25" s="4"/>
      <c r="G25" s="5">
        <f t="shared" si="2"/>
        <v>53.32</v>
      </c>
    </row>
    <row r="26" s="2" customFormat="true" ht="37" customHeight="true" spans="1:7">
      <c r="A26" s="16" t="s">
        <v>51</v>
      </c>
      <c r="B26" s="6" t="s">
        <v>52</v>
      </c>
      <c r="C26" s="4"/>
      <c r="D26" s="12">
        <v>9.9</v>
      </c>
      <c r="E26" s="5"/>
      <c r="F26" s="4"/>
      <c r="G26" s="5">
        <f t="shared" si="2"/>
        <v>9.9</v>
      </c>
    </row>
    <row r="27" s="2" customFormat="true" ht="37" customHeight="true" spans="1:7">
      <c r="A27" s="16" t="s">
        <v>53</v>
      </c>
      <c r="B27" s="6" t="s">
        <v>54</v>
      </c>
      <c r="C27" s="4"/>
      <c r="D27" s="12">
        <v>160.51</v>
      </c>
      <c r="E27" s="5"/>
      <c r="F27" s="4"/>
      <c r="G27" s="5">
        <f t="shared" si="2"/>
        <v>160.51</v>
      </c>
    </row>
    <row r="28" s="2" customFormat="true" ht="39" customHeight="true" spans="1:7">
      <c r="A28" s="16" t="s">
        <v>55</v>
      </c>
      <c r="B28" s="6" t="s">
        <v>56</v>
      </c>
      <c r="C28" s="4"/>
      <c r="D28" s="4">
        <v>118.43</v>
      </c>
      <c r="E28" s="5"/>
      <c r="F28" s="4"/>
      <c r="G28" s="5">
        <f t="shared" si="2"/>
        <v>118.43</v>
      </c>
    </row>
    <row r="29" s="2" customFormat="true" ht="23" customHeight="true" spans="1:7">
      <c r="A29" s="16" t="s">
        <v>57</v>
      </c>
      <c r="B29" s="6" t="s">
        <v>58</v>
      </c>
      <c r="C29" s="4"/>
      <c r="D29" s="4">
        <v>37.87</v>
      </c>
      <c r="E29" s="5"/>
      <c r="F29" s="4"/>
      <c r="G29" s="5">
        <f t="shared" si="2"/>
        <v>37.87</v>
      </c>
    </row>
    <row r="30" s="1" customFormat="true" ht="23" customHeight="true" spans="1:7">
      <c r="A30" s="7">
        <v>4</v>
      </c>
      <c r="B30" s="8" t="s">
        <v>59</v>
      </c>
      <c r="C30" s="9">
        <f>SUM(C31:C37)</f>
        <v>1900.96</v>
      </c>
      <c r="D30" s="9">
        <f>SUM(D31:D37)</f>
        <v>373.68</v>
      </c>
      <c r="E30" s="7"/>
      <c r="F30" s="9"/>
      <c r="G30" s="7">
        <f t="shared" si="2"/>
        <v>2274.64</v>
      </c>
    </row>
    <row r="31" s="2" customFormat="true" ht="23" customHeight="true" spans="1:7">
      <c r="A31" s="16" t="s">
        <v>60</v>
      </c>
      <c r="B31" s="6" t="s">
        <v>61</v>
      </c>
      <c r="C31" s="4">
        <v>1370.31</v>
      </c>
      <c r="D31" s="4"/>
      <c r="E31" s="5"/>
      <c r="F31" s="4"/>
      <c r="G31" s="5">
        <f t="shared" si="2"/>
        <v>1370.31</v>
      </c>
    </row>
    <row r="32" s="2" customFormat="true" ht="34" customHeight="true" spans="1:7">
      <c r="A32" s="16" t="s">
        <v>62</v>
      </c>
      <c r="B32" s="6" t="s">
        <v>63</v>
      </c>
      <c r="C32" s="4">
        <v>530.65</v>
      </c>
      <c r="D32" s="4"/>
      <c r="E32" s="5"/>
      <c r="F32" s="4"/>
      <c r="G32" s="5">
        <f t="shared" si="2"/>
        <v>530.65</v>
      </c>
    </row>
    <row r="33" s="2" customFormat="true" ht="23" customHeight="true" spans="1:7">
      <c r="A33" s="16" t="s">
        <v>64</v>
      </c>
      <c r="B33" s="6" t="s">
        <v>65</v>
      </c>
      <c r="C33" s="4"/>
      <c r="D33" s="4">
        <v>49.85</v>
      </c>
      <c r="E33" s="5"/>
      <c r="F33" s="4"/>
      <c r="G33" s="5">
        <f t="shared" si="2"/>
        <v>49.85</v>
      </c>
    </row>
    <row r="34" s="2" customFormat="true" ht="23" customHeight="true" spans="1:7">
      <c r="A34" s="16" t="s">
        <v>66</v>
      </c>
      <c r="B34" s="6" t="s">
        <v>67</v>
      </c>
      <c r="C34" s="4"/>
      <c r="D34" s="4">
        <v>9.85</v>
      </c>
      <c r="E34" s="5"/>
      <c r="F34" s="4"/>
      <c r="G34" s="5">
        <f t="shared" si="2"/>
        <v>9.85</v>
      </c>
    </row>
    <row r="35" s="2" customFormat="true" ht="40" customHeight="true" spans="1:7">
      <c r="A35" s="18" t="s">
        <v>68</v>
      </c>
      <c r="B35" s="13" t="s">
        <v>69</v>
      </c>
      <c r="C35" s="4"/>
      <c r="D35" s="4">
        <v>160.38</v>
      </c>
      <c r="E35" s="4"/>
      <c r="F35" s="4"/>
      <c r="G35" s="5">
        <f t="shared" si="2"/>
        <v>160.38</v>
      </c>
    </row>
    <row r="36" s="2" customFormat="true" ht="23" customHeight="true" spans="1:7">
      <c r="A36" s="18" t="s">
        <v>70</v>
      </c>
      <c r="B36" s="13" t="s">
        <v>71</v>
      </c>
      <c r="C36" s="4"/>
      <c r="D36" s="4">
        <v>116.18</v>
      </c>
      <c r="E36" s="4"/>
      <c r="F36" s="4"/>
      <c r="G36" s="5">
        <f t="shared" ref="G36:G45" si="3">SUM(C36:F36)</f>
        <v>116.18</v>
      </c>
    </row>
    <row r="37" s="2" customFormat="true" ht="23" customHeight="true" spans="1:7">
      <c r="A37" s="18" t="s">
        <v>72</v>
      </c>
      <c r="B37" s="13" t="s">
        <v>73</v>
      </c>
      <c r="C37" s="4"/>
      <c r="D37" s="4">
        <v>37.42</v>
      </c>
      <c r="E37" s="4"/>
      <c r="F37" s="4"/>
      <c r="G37" s="5">
        <f t="shared" si="3"/>
        <v>37.42</v>
      </c>
    </row>
    <row r="38" s="1" customFormat="true" ht="23" customHeight="true" spans="1:7">
      <c r="A38" s="9">
        <v>5</v>
      </c>
      <c r="B38" s="14" t="s">
        <v>74</v>
      </c>
      <c r="C38" s="9">
        <f>SUM(C39:C45)</f>
        <v>1299.63</v>
      </c>
      <c r="D38" s="9">
        <f>SUM(D39:D45)</f>
        <v>228.71</v>
      </c>
      <c r="E38" s="9"/>
      <c r="F38" s="9"/>
      <c r="G38" s="7">
        <f t="shared" si="3"/>
        <v>1528.34</v>
      </c>
    </row>
    <row r="39" s="2" customFormat="true" ht="23" customHeight="true" spans="1:7">
      <c r="A39" s="18" t="s">
        <v>75</v>
      </c>
      <c r="B39" s="13" t="s">
        <v>76</v>
      </c>
      <c r="C39" s="4">
        <v>986.69</v>
      </c>
      <c r="D39" s="4"/>
      <c r="E39" s="4"/>
      <c r="F39" s="4"/>
      <c r="G39" s="5">
        <f t="shared" si="3"/>
        <v>986.69</v>
      </c>
    </row>
    <row r="40" s="2" customFormat="true" ht="23" customHeight="true" spans="1:7">
      <c r="A40" s="18" t="s">
        <v>77</v>
      </c>
      <c r="B40" s="13" t="s">
        <v>78</v>
      </c>
      <c r="C40" s="4">
        <v>312.94</v>
      </c>
      <c r="D40" s="4"/>
      <c r="E40" s="4"/>
      <c r="F40" s="4"/>
      <c r="G40" s="5">
        <f t="shared" si="3"/>
        <v>312.94</v>
      </c>
    </row>
    <row r="41" s="2" customFormat="true" ht="23" customHeight="true" spans="1:7">
      <c r="A41" s="18" t="s">
        <v>79</v>
      </c>
      <c r="B41" s="13" t="s">
        <v>80</v>
      </c>
      <c r="C41" s="4"/>
      <c r="D41" s="4">
        <v>56.46</v>
      </c>
      <c r="E41" s="4"/>
      <c r="F41" s="4"/>
      <c r="G41" s="5">
        <f t="shared" si="3"/>
        <v>56.46</v>
      </c>
    </row>
    <row r="42" s="2" customFormat="true" ht="23" customHeight="true" spans="1:7">
      <c r="A42" s="18" t="s">
        <v>81</v>
      </c>
      <c r="B42" s="13" t="s">
        <v>82</v>
      </c>
      <c r="C42" s="4"/>
      <c r="D42" s="4">
        <v>16.44</v>
      </c>
      <c r="E42" s="4"/>
      <c r="F42" s="4"/>
      <c r="G42" s="5">
        <f t="shared" si="3"/>
        <v>16.44</v>
      </c>
    </row>
    <row r="43" s="2" customFormat="true" ht="23" customHeight="true" spans="1:7">
      <c r="A43" s="18" t="s">
        <v>83</v>
      </c>
      <c r="B43" s="13" t="s">
        <v>84</v>
      </c>
      <c r="C43" s="4"/>
      <c r="D43" s="4">
        <v>30.75</v>
      </c>
      <c r="E43" s="4"/>
      <c r="F43" s="4"/>
      <c r="G43" s="5">
        <f t="shared" si="3"/>
        <v>30.75</v>
      </c>
    </row>
    <row r="44" s="2" customFormat="true" ht="23" customHeight="true" spans="1:7">
      <c r="A44" s="18" t="s">
        <v>85</v>
      </c>
      <c r="B44" s="13" t="s">
        <v>86</v>
      </c>
      <c r="C44" s="4"/>
      <c r="D44" s="4">
        <v>107.41</v>
      </c>
      <c r="E44" s="4"/>
      <c r="F44" s="4"/>
      <c r="G44" s="5">
        <f t="shared" si="3"/>
        <v>107.41</v>
      </c>
    </row>
    <row r="45" s="2" customFormat="true" ht="23" customHeight="true" spans="1:7">
      <c r="A45" s="18" t="s">
        <v>87</v>
      </c>
      <c r="B45" s="13" t="s">
        <v>88</v>
      </c>
      <c r="C45" s="4"/>
      <c r="D45" s="4">
        <v>17.65</v>
      </c>
      <c r="E45" s="4"/>
      <c r="F45" s="4"/>
      <c r="G45" s="5">
        <f t="shared" si="3"/>
        <v>17.65</v>
      </c>
    </row>
    <row r="46" s="2" customFormat="true" ht="23" customHeight="true" spans="1:7">
      <c r="A46" s="4" t="s">
        <v>89</v>
      </c>
      <c r="B46" s="13" t="s">
        <v>90</v>
      </c>
      <c r="C46" s="4"/>
      <c r="D46" s="4"/>
      <c r="E46" s="4"/>
      <c r="F46" s="4">
        <f>SUM(F47,F57:F59,F62:F66,F67:F68)</f>
        <v>741.93</v>
      </c>
      <c r="G46" s="4">
        <f>SUM(G47,G57:G59,G62:G66,G67:G68)</f>
        <v>741.93</v>
      </c>
    </row>
    <row r="47" s="1" customFormat="true" ht="23" customHeight="true" spans="1:7">
      <c r="A47" s="9">
        <v>1</v>
      </c>
      <c r="B47" s="14" t="s">
        <v>91</v>
      </c>
      <c r="C47" s="9"/>
      <c r="D47" s="9"/>
      <c r="E47" s="9"/>
      <c r="F47" s="9">
        <f>SUM(F48:F49,F52,F55:F56)</f>
        <v>338.69</v>
      </c>
      <c r="G47" s="7">
        <f t="shared" ref="G47:G76" si="4">SUM(C47:F47)</f>
        <v>338.69</v>
      </c>
    </row>
    <row r="48" s="2" customFormat="true" ht="23" customHeight="true" spans="1:7">
      <c r="A48" s="4">
        <v>1.1</v>
      </c>
      <c r="B48" s="13" t="s">
        <v>92</v>
      </c>
      <c r="C48" s="4"/>
      <c r="D48" s="4"/>
      <c r="E48" s="4"/>
      <c r="F48" s="4">
        <v>107.74</v>
      </c>
      <c r="G48" s="5">
        <f t="shared" si="4"/>
        <v>107.74</v>
      </c>
    </row>
    <row r="49" s="2" customFormat="true" ht="42" customHeight="true" spans="1:7">
      <c r="A49" s="4">
        <v>1.2</v>
      </c>
      <c r="B49" s="13" t="s">
        <v>93</v>
      </c>
      <c r="C49" s="4"/>
      <c r="D49" s="4"/>
      <c r="E49" s="4"/>
      <c r="F49" s="4">
        <v>18.18</v>
      </c>
      <c r="G49" s="5">
        <f t="shared" si="4"/>
        <v>18.18</v>
      </c>
    </row>
    <row r="50" s="2" customFormat="true" ht="23" customHeight="true" spans="1:7">
      <c r="A50" s="4" t="s">
        <v>94</v>
      </c>
      <c r="B50" s="13" t="s">
        <v>95</v>
      </c>
      <c r="C50" s="4"/>
      <c r="D50" s="4"/>
      <c r="E50" s="4"/>
      <c r="F50" s="4">
        <v>16.04</v>
      </c>
      <c r="G50" s="5">
        <f t="shared" si="4"/>
        <v>16.04</v>
      </c>
    </row>
    <row r="51" s="2" customFormat="true" ht="23" customHeight="true" spans="1:7">
      <c r="A51" s="4" t="s">
        <v>96</v>
      </c>
      <c r="B51" s="13" t="s">
        <v>97</v>
      </c>
      <c r="C51" s="4"/>
      <c r="D51" s="4"/>
      <c r="E51" s="4"/>
      <c r="F51" s="4">
        <v>2.14</v>
      </c>
      <c r="G51" s="5">
        <f t="shared" si="4"/>
        <v>2.14</v>
      </c>
    </row>
    <row r="52" s="2" customFormat="true" ht="23" customHeight="true" spans="1:7">
      <c r="A52" s="4">
        <v>1.3</v>
      </c>
      <c r="B52" s="13" t="s">
        <v>98</v>
      </c>
      <c r="C52" s="4"/>
      <c r="D52" s="4"/>
      <c r="E52" s="4"/>
      <c r="F52" s="4">
        <v>18.19</v>
      </c>
      <c r="G52" s="5">
        <f t="shared" si="4"/>
        <v>18.19</v>
      </c>
    </row>
    <row r="53" s="2" customFormat="true" ht="23" customHeight="true" spans="1:7">
      <c r="A53" s="4" t="s">
        <v>99</v>
      </c>
      <c r="B53" s="13" t="s">
        <v>100</v>
      </c>
      <c r="C53" s="4"/>
      <c r="D53" s="4"/>
      <c r="E53" s="4"/>
      <c r="F53" s="4">
        <v>15.55</v>
      </c>
      <c r="G53" s="5">
        <f t="shared" si="4"/>
        <v>15.55</v>
      </c>
    </row>
    <row r="54" s="2" customFormat="true" ht="23" customHeight="true" spans="1:7">
      <c r="A54" s="4" t="s">
        <v>101</v>
      </c>
      <c r="B54" s="13" t="s">
        <v>102</v>
      </c>
      <c r="C54" s="4"/>
      <c r="D54" s="4"/>
      <c r="E54" s="4"/>
      <c r="F54" s="4">
        <v>2.64</v>
      </c>
      <c r="G54" s="5">
        <f t="shared" si="4"/>
        <v>2.64</v>
      </c>
    </row>
    <row r="55" s="2" customFormat="true" ht="23" customHeight="true" spans="1:7">
      <c r="A55" s="4">
        <v>1.4</v>
      </c>
      <c r="B55" s="13" t="s">
        <v>103</v>
      </c>
      <c r="C55" s="4"/>
      <c r="D55" s="4"/>
      <c r="E55" s="4"/>
      <c r="F55" s="4">
        <v>75.46</v>
      </c>
      <c r="G55" s="5">
        <f t="shared" si="4"/>
        <v>75.46</v>
      </c>
    </row>
    <row r="56" s="2" customFormat="true" ht="23" customHeight="true" spans="1:7">
      <c r="A56" s="4">
        <v>1.5</v>
      </c>
      <c r="B56" s="13" t="s">
        <v>104</v>
      </c>
      <c r="C56" s="4"/>
      <c r="D56" s="4"/>
      <c r="E56" s="4"/>
      <c r="F56" s="4">
        <v>119.12</v>
      </c>
      <c r="G56" s="5">
        <f t="shared" si="4"/>
        <v>119.12</v>
      </c>
    </row>
    <row r="57" s="1" customFormat="true" ht="23" customHeight="true" spans="1:7">
      <c r="A57" s="9">
        <v>2</v>
      </c>
      <c r="B57" s="14" t="s">
        <v>105</v>
      </c>
      <c r="C57" s="9"/>
      <c r="D57" s="9"/>
      <c r="E57" s="9"/>
      <c r="F57" s="9">
        <v>0</v>
      </c>
      <c r="G57" s="7">
        <f t="shared" si="4"/>
        <v>0</v>
      </c>
    </row>
    <row r="58" s="1" customFormat="true" ht="23" customHeight="true" spans="1:7">
      <c r="A58" s="9">
        <v>3</v>
      </c>
      <c r="B58" s="14" t="s">
        <v>106</v>
      </c>
      <c r="C58" s="9"/>
      <c r="D58" s="9"/>
      <c r="E58" s="9"/>
      <c r="F58" s="9">
        <v>15</v>
      </c>
      <c r="G58" s="7">
        <f t="shared" si="4"/>
        <v>15</v>
      </c>
    </row>
    <row r="59" s="1" customFormat="true" ht="23" customHeight="true" spans="1:7">
      <c r="A59" s="9">
        <v>4</v>
      </c>
      <c r="B59" s="14" t="s">
        <v>107</v>
      </c>
      <c r="C59" s="9"/>
      <c r="D59" s="9"/>
      <c r="E59" s="9"/>
      <c r="F59" s="9">
        <f>SUM(F60:F61)</f>
        <v>195.64</v>
      </c>
      <c r="G59" s="7">
        <f t="shared" si="4"/>
        <v>195.64</v>
      </c>
    </row>
    <row r="60" s="2" customFormat="true" ht="23" customHeight="true" spans="1:7">
      <c r="A60" s="4">
        <v>4.1</v>
      </c>
      <c r="B60" s="13" t="s">
        <v>108</v>
      </c>
      <c r="C60" s="4"/>
      <c r="D60" s="4"/>
      <c r="E60" s="4"/>
      <c r="F60" s="4">
        <v>14.64</v>
      </c>
      <c r="G60" s="5">
        <f t="shared" si="4"/>
        <v>14.64</v>
      </c>
    </row>
    <row r="61" s="2" customFormat="true" ht="23" customHeight="true" spans="1:7">
      <c r="A61" s="4">
        <v>4.2</v>
      </c>
      <c r="B61" s="13" t="s">
        <v>109</v>
      </c>
      <c r="C61" s="4"/>
      <c r="D61" s="4"/>
      <c r="E61" s="4"/>
      <c r="F61" s="4">
        <v>181</v>
      </c>
      <c r="G61" s="5">
        <f t="shared" si="4"/>
        <v>181</v>
      </c>
    </row>
    <row r="62" s="1" customFormat="true" ht="23" customHeight="true" spans="1:7">
      <c r="A62" s="9">
        <v>5</v>
      </c>
      <c r="B62" s="14" t="s">
        <v>110</v>
      </c>
      <c r="C62" s="9"/>
      <c r="D62" s="9"/>
      <c r="E62" s="9"/>
      <c r="F62" s="9">
        <v>5.96</v>
      </c>
      <c r="G62" s="7">
        <f t="shared" si="4"/>
        <v>5.96</v>
      </c>
    </row>
    <row r="63" s="1" customFormat="true" ht="23" customHeight="true" spans="1:7">
      <c r="A63" s="9">
        <v>6</v>
      </c>
      <c r="B63" s="14" t="s">
        <v>111</v>
      </c>
      <c r="C63" s="9"/>
      <c r="D63" s="9"/>
      <c r="E63" s="9"/>
      <c r="F63" s="9">
        <v>53</v>
      </c>
      <c r="G63" s="7">
        <f t="shared" si="4"/>
        <v>53</v>
      </c>
    </row>
    <row r="64" s="1" customFormat="true" ht="23" customHeight="true" spans="1:7">
      <c r="A64" s="9">
        <v>7</v>
      </c>
      <c r="B64" s="14" t="s">
        <v>112</v>
      </c>
      <c r="C64" s="9"/>
      <c r="D64" s="9"/>
      <c r="E64" s="9"/>
      <c r="F64" s="10">
        <v>31.8</v>
      </c>
      <c r="G64" s="15">
        <f t="shared" si="4"/>
        <v>31.8</v>
      </c>
    </row>
    <row r="65" s="1" customFormat="true" ht="23" customHeight="true" spans="1:7">
      <c r="A65" s="9">
        <v>8</v>
      </c>
      <c r="B65" s="14" t="s">
        <v>113</v>
      </c>
      <c r="C65" s="9"/>
      <c r="D65" s="9"/>
      <c r="E65" s="9"/>
      <c r="F65" s="10">
        <v>63.6</v>
      </c>
      <c r="G65" s="15">
        <f t="shared" si="4"/>
        <v>63.6</v>
      </c>
    </row>
    <row r="66" s="1" customFormat="true" ht="23" customHeight="true" spans="1:7">
      <c r="A66" s="9">
        <v>9</v>
      </c>
      <c r="B66" s="14" t="s">
        <v>114</v>
      </c>
      <c r="C66" s="9"/>
      <c r="D66" s="9"/>
      <c r="E66" s="9"/>
      <c r="F66" s="9">
        <v>0</v>
      </c>
      <c r="G66" s="7">
        <f t="shared" si="4"/>
        <v>0</v>
      </c>
    </row>
    <row r="67" s="1" customFormat="true" ht="23" customHeight="true" spans="1:7">
      <c r="A67" s="9">
        <v>10</v>
      </c>
      <c r="B67" s="14" t="s">
        <v>115</v>
      </c>
      <c r="C67" s="9"/>
      <c r="D67" s="9"/>
      <c r="E67" s="9"/>
      <c r="F67" s="9">
        <v>0</v>
      </c>
      <c r="G67" s="7">
        <f t="shared" si="4"/>
        <v>0</v>
      </c>
    </row>
    <row r="68" s="1" customFormat="true" ht="23" customHeight="true" spans="1:7">
      <c r="A68" s="9">
        <v>11</v>
      </c>
      <c r="B68" s="14" t="s">
        <v>116</v>
      </c>
      <c r="C68" s="9"/>
      <c r="D68" s="9"/>
      <c r="E68" s="9"/>
      <c r="F68" s="9">
        <v>38.24</v>
      </c>
      <c r="G68" s="7">
        <f t="shared" si="4"/>
        <v>38.24</v>
      </c>
    </row>
    <row r="69" ht="23" customHeight="true" spans="1:7">
      <c r="A69" s="4" t="s">
        <v>117</v>
      </c>
      <c r="B69" s="13" t="s">
        <v>118</v>
      </c>
      <c r="C69" s="4"/>
      <c r="D69" s="4"/>
      <c r="E69" s="4"/>
      <c r="F69" s="5">
        <f>F70</f>
        <v>340.23</v>
      </c>
      <c r="G69" s="5">
        <f>F69</f>
        <v>340.23</v>
      </c>
    </row>
    <row r="70" ht="23" customHeight="true" spans="1:7">
      <c r="A70" s="4">
        <v>1</v>
      </c>
      <c r="B70" s="13" t="s">
        <v>119</v>
      </c>
      <c r="C70" s="4"/>
      <c r="D70" s="4"/>
      <c r="E70" s="4"/>
      <c r="F70" s="4">
        <v>340.23</v>
      </c>
      <c r="G70" s="5">
        <f>F70</f>
        <v>340.23</v>
      </c>
    </row>
    <row r="71" ht="23" customHeight="true" spans="1:7">
      <c r="A71" s="4" t="s">
        <v>120</v>
      </c>
      <c r="B71" s="13" t="s">
        <v>121</v>
      </c>
      <c r="C71" s="5">
        <f t="shared" ref="C71:F71" si="5">SUM(C5,C46,C69)</f>
        <v>9134.13</v>
      </c>
      <c r="D71" s="5">
        <f t="shared" si="5"/>
        <v>1465.09</v>
      </c>
      <c r="E71" s="5">
        <f t="shared" si="5"/>
        <v>0</v>
      </c>
      <c r="F71" s="5">
        <f t="shared" si="5"/>
        <v>1082.16</v>
      </c>
      <c r="G71" s="12">
        <f>SUM(C71:F71)</f>
        <v>11681.38</v>
      </c>
    </row>
  </sheetData>
  <mergeCells count="4">
    <mergeCell ref="A2:G2"/>
    <mergeCell ref="C3:G3"/>
    <mergeCell ref="A3:A4"/>
    <mergeCell ref="B3:B4"/>
  </mergeCells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2024-12-25T15:31:00Z</dcterms:created>
  <dcterms:modified xsi:type="dcterms:W3CDTF">2025-09-12T16:41:49Z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9EE121944917417D9864B662983C245E_11</vt:lpwstr>
  </property>
  <property fmtid="{D5CDD505-2E9C-101B-9397-08002B2CF9AE}" pid="3" name="KSOProductBuildVer">
    <vt:lpwstr>2052-11.8.2.10489</vt:lpwstr>
  </property>
</Properties>
</file>